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an" sheetId="1" r:id="rId1"/>
    <sheet name="Bütçe" sheetId="2" r:id="rId2"/>
    <sheet name="Değerlendirme" sheetId="3" r:id="rId3"/>
  </sheets>
  <definedNames>
    <definedName name="_xlnm.Print_Area" localSheetId="1">Bütçe!$A$1:$H$31</definedName>
    <definedName name="_xlnm.Print_Area" localSheetId="2">Değerlendirme!$A$1:$F$17</definedName>
    <definedName name="_xlnm.Print_Area" localSheetId="0">Plan!$A$1:$B$18</definedName>
    <definedName name="_xlnm.Print_Titles" localSheetId="1">Bütçe!$1:$5</definedName>
    <definedName name="_xlnm.Print_Titles" localSheetId="2">Değerlendirme!$1:$5</definedName>
    <definedName name="_xlnm.Print_Titles" localSheetId="0">Plan!$1:$5</definedName>
  </definedNames>
  <calcPr calcId="124519" fullCalcOnLoad="1"/>
</workbook>
</file>

<file path=xl/sharedStrings.xml><?xml version="1.0" encoding="utf-8"?>
<sst xmlns="http://schemas.openxmlformats.org/spreadsheetml/2006/main" count="58" uniqueCount="38">
  <si>
    <t>Gözden geçirilebilir bir kampanya hazırlayın</t>
  </si>
  <si>
    <t>Geçerli taslak, eksiksiz veya onaylanmış kampanya demek değildir. Bilinmeyen maliyetler bilinmiyor olarak kalır. Tarihler plan içindir; gerçek kanıt ve kararları ayrıca kaydedin. Toplam maliyet bağlantı, ziyaret veya sıralama tahmini değildir.</t>
  </si>
  <si>
    <t>Önce Plan, sonra Bütçe sayfasını doldurun. Boş maliyet bilinmiyor, sıfır ise kaydedilmiş sıfırdır. Para ve saat ayrıdır. Özet, 12 iş satırındaki eksikleri sayar ve bilinen ara toplamları gösterir. Tek para birimi kullanın; değiştirirseniz tutarları yeniden girin. Değerlendirme sayfasına yalnızca yapılan gözlemleri yazın.</t>
  </si>
  <si>
    <t>Amaç ve seçim</t>
  </si>
  <si>
    <t>Plan taslağı — onay veya gözlemlenmiş sonuç değildir</t>
  </si>
  <si>
    <t>Kampanya adı</t>
  </si>
  <si>
    <t/>
  </si>
  <si>
    <t>Okur faydası ve amaç</t>
  </si>
  <si>
    <t>Size ait hedef URL</t>
  </si>
  <si>
    <t>Hedef kitle ve bağlam</t>
  </si>
  <si>
    <t>Seçim ölçütleri ve hariç tutulanlar</t>
  </si>
  <si>
    <t>Sorumlu kişi</t>
  </si>
  <si>
    <t>Planlanan başlangıç</t>
  </si>
  <si>
    <t>Planlanan değerlendirme</t>
  </si>
  <si>
    <t>Planlanan bitiş</t>
  </si>
  <si>
    <t>Başlangıç verisi ve kanıt yöntemi</t>
  </si>
  <si>
    <t>Şu durumda durdurun veya değiştirin…</t>
  </si>
  <si>
    <t>Para birimi</t>
  </si>
  <si>
    <t>USD</t>
  </si>
  <si>
    <t>Harcama sınırı</t>
  </si>
  <si>
    <t>Teslim edilecek iş</t>
  </si>
  <si>
    <t>Planlanan teslim tarihi</t>
  </si>
  <si>
    <t>Tahmini maliyet</t>
  </si>
  <si>
    <t>Taahhüt edilen tutar</t>
  </si>
  <si>
    <t>Gerçek harcama</t>
  </si>
  <si>
    <t>Tahmini saat</t>
  </si>
  <si>
    <t>Tahmin dayanağı / kanıt notları</t>
  </si>
  <si>
    <t>Bütçe özeti</t>
  </si>
  <si>
    <t>Bilinen ara toplam</t>
  </si>
  <si>
    <t>Kaydedilmemiş kalemler</t>
  </si>
  <si>
    <t>Planlanan bütçeden kalan</t>
  </si>
  <si>
    <t>Tüm tutarlar seçilen para birimindedir. Para birimini değiştirmek tutarları dönüştürmez. Binlik ayırıcı olmadan 0.50 veya 0,50 kullanın; JPY tam sayı kabul eder. Saatler ayrı tutulur, tutarlara eklenmez.</t>
  </si>
  <si>
    <t>Gözlem tarihi</t>
  </si>
  <si>
    <t>Kanıt kaynağı</t>
  </si>
  <si>
    <t>Gözlenen sonuç</t>
  </si>
  <si>
    <t>Karar ve gerekçe</t>
  </si>
  <si>
    <t>Değerlendiren</t>
  </si>
  <si>
    <t>Sonraki değerlendirme tarihi</t>
  </si>
</sst>
</file>

<file path=xl/styles.xml><?xml version="1.0" encoding="utf-8"?>
<styleSheet xmlns="http://schemas.openxmlformats.org/spreadsheetml/2006/main">
  <numFmts count="2">
    <numFmt numFmtId="164" formatCode="yyyy-mm-dd"/>
    <numFmt numFmtId="165" formatCode="0.00"/>
  </numFmts>
  <fonts count="5">
    <font>
      <sz val="11"/>
      <color theme="1"/>
      <name val="Calibri"/>
      <family val="2"/>
      <scheme val="minor"/>
    </font>
    <font>
      <sz val="11"/>
      <color theme="1"/>
      <name val="Arial"/>
      <family val="2"/>
    </font>
    <font>
      <b/>
      <sz val="19"/>
      <color rgb="FFFFFFFF"/>
      <name val="Arial"/>
      <family val="2"/>
    </font>
    <font>
      <sz val="11"/>
      <color rgb="FF415065"/>
      <name val="Arial"/>
      <family val="2"/>
    </font>
    <font>
      <b/>
      <sz val="11"/>
      <color rgb="FFFFFFFF"/>
      <name val="Calibri"/>
      <family val="2"/>
      <scheme val="minor"/>
    </font>
  </fonts>
  <fills count="4">
    <fill>
      <patternFill patternType="none"/>
    </fill>
    <fill>
      <patternFill patternType="gray125"/>
    </fill>
    <fill>
      <patternFill patternType="solid">
        <fgColor rgb="FF111A25"/>
        <bgColor indexed="64"/>
      </patternFill>
    </fill>
    <fill>
      <patternFill patternType="solid">
        <fgColor rgb="FF293A50"/>
        <bgColor indexed="64"/>
      </patternFill>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vertical="top" wrapText="1"/>
    </xf>
    <xf numFmtId="0" fontId="2" fillId="2" borderId="0" xfId="0" applyFont="1" applyFill="1" applyAlignment="1">
      <alignment vertical="center" wrapText="1"/>
    </xf>
    <xf numFmtId="0" fontId="3" fillId="0" borderId="0" xfId="0" applyFont="1" applyAlignment="1">
      <alignment vertical="top" wrapText="1"/>
    </xf>
    <xf numFmtId="0" fontId="4" fillId="3" borderId="0" xfId="0" applyFont="1" applyFill="1" applyAlignment="1">
      <alignment vertical="center" wrapText="1"/>
    </xf>
    <xf numFmtId="164" fontId="1" fillId="0" borderId="0" xfId="0" applyNumberFormat="1" applyFont="1" applyAlignment="1">
      <alignment vertical="top"/>
    </xf>
    <xf numFmtId="165" fontId="1" fillId="0" borderId="0" xfId="0" applyNumberFormat="1" applyFont="1" applyAlignment="1">
      <alignment vertical="top"/>
    </xf>
  </cellXfs>
  <cellStyles count="1">
    <cellStyle name="Normal" xfId="0" builtinId="0"/>
  </cellStyles>
  <dxfs count="2">
    <dxf>
      <font>
        <color rgb="FF8B1C13"/>
      </font>
      <fill>
        <patternFill>
          <bgColor rgb="FFFCE2DF"/>
        </patternFill>
      </fill>
    </dxf>
    <dxf>
      <numFmt numFmtId="1" formatCode="0"/>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CampaignTasks" displayName="CampaignTasks" ref="A5:H17" totalsRowShown="0">
  <autoFilter ref="A5:H17"/>
  <tableColumns count="8">
    <tableColumn id="1" name="Teslim edilecek iş"/>
    <tableColumn id="2" name="Sorumlu kişi"/>
    <tableColumn id="3" name="Planlanan teslim tarihi"/>
    <tableColumn id="4" name="Tahmini maliyet"/>
    <tableColumn id="5" name="Taahhüt edilen tutar"/>
    <tableColumn id="6" name="Gerçek harcama"/>
    <tableColumn id="7" name="Tahmini saat"/>
    <tableColumn id="8" name="Tahmin dayanağı / kanıt notları"/>
  </tableColumns>
  <tableStyleInfo name="TableStyleMedium2" showFirstColumn="0" showLastColumn="0" showRowStripes="1" showColumnStripes="0"/>
</table>
</file>

<file path=xl/tables/table2.xml><?xml version="1.0" encoding="utf-8"?>
<table xmlns="http://schemas.openxmlformats.org/spreadsheetml/2006/main" id="2" name="CampaignReview" displayName="CampaignReview" ref="A5:F17" totalsRowShown="0">
  <autoFilter ref="A5:F17"/>
  <tableColumns count="6">
    <tableColumn id="1" name="Gözlem tarihi"/>
    <tableColumn id="2" name="Kanıt kaynağı"/>
    <tableColumn id="3" name="Gözlenen sonuç"/>
    <tableColumn id="4" name="Karar ve gerekçe"/>
    <tableColumn id="5" name="Değerlendiren"/>
    <tableColumn id="6" name="Sonraki değerlendirme tarihi"/>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sheetPr>
    <pageSetUpPr fitToPage="1"/>
  </sheetPr>
  <dimension ref="A1:B18"/>
  <sheetViews>
    <sheetView showGridLines="0" tabSelected="1" workbookViewId="0">
      <pane xSplit="1" ySplit="5" topLeftCell="B6" activePane="bottomRight" state="frozen"/>
      <selection pane="topRight" activeCell="B1" sqref="B1"/>
      <selection pane="bottomLeft" activeCell="A6" sqref="A6"/>
      <selection pane="bottomRight"/>
    </sheetView>
  </sheetViews>
  <sheetFormatPr defaultRowHeight="15"/>
  <cols>
    <col min="1" max="1" width="32.7109375" style="1" customWidth="1"/>
    <col min="2" max="2" width="105.7109375" style="1" customWidth="1"/>
  </cols>
  <sheetData>
    <row r="1" spans="1:2" ht="48" customHeight="1">
      <c r="A1" s="2" t="s">
        <v>0</v>
      </c>
      <c r="B1" s="2"/>
    </row>
    <row r="2" spans="1:2" ht="39.75" customHeight="1">
      <c r="A2" s="3" t="s">
        <v>1</v>
      </c>
      <c r="B2" s="3"/>
    </row>
    <row r="3" spans="1:2" ht="33.75" customHeight="1">
      <c r="A3" s="3"/>
      <c r="B3" s="3"/>
    </row>
    <row r="4" spans="1:2" ht="72" customHeight="1">
      <c r="A4" s="3" t="s">
        <v>2</v>
      </c>
      <c r="B4" s="3"/>
    </row>
    <row r="5" spans="1:2" ht="33.75" customHeight="1">
      <c r="A5" s="4" t="s">
        <v>3</v>
      </c>
      <c r="B5" s="4" t="s">
        <v>4</v>
      </c>
    </row>
    <row r="6" spans="1:2" ht="33.75" customHeight="1">
      <c r="A6" s="1" t="s">
        <v>5</v>
      </c>
      <c r="B6" s="1" t="s">
        <v>6</v>
      </c>
    </row>
    <row r="7" spans="1:2" ht="87.75" customHeight="1">
      <c r="A7" s="1" t="s">
        <v>7</v>
      </c>
      <c r="B7" s="1" t="s">
        <v>6</v>
      </c>
    </row>
    <row r="8" spans="1:2" ht="33.75" customHeight="1">
      <c r="A8" s="1" t="s">
        <v>8</v>
      </c>
      <c r="B8" s="1" t="s">
        <v>6</v>
      </c>
    </row>
    <row r="9" spans="1:2" ht="87.75" customHeight="1">
      <c r="A9" s="1" t="s">
        <v>9</v>
      </c>
      <c r="B9" s="1" t="s">
        <v>6</v>
      </c>
    </row>
    <row r="10" spans="1:2" ht="87.75" customHeight="1">
      <c r="A10" s="1" t="s">
        <v>10</v>
      </c>
      <c r="B10" s="1" t="s">
        <v>6</v>
      </c>
    </row>
    <row r="11" spans="1:2" ht="33.75" customHeight="1">
      <c r="A11" s="1" t="s">
        <v>11</v>
      </c>
      <c r="B11" s="1" t="s">
        <v>6</v>
      </c>
    </row>
    <row r="12" spans="1:2" ht="33.75" customHeight="1">
      <c r="A12" s="1" t="s">
        <v>12</v>
      </c>
      <c r="B12" s="5"/>
    </row>
    <row r="13" spans="1:2" ht="33.75" customHeight="1">
      <c r="A13" s="1" t="s">
        <v>13</v>
      </c>
      <c r="B13" s="5"/>
    </row>
    <row r="14" spans="1:2" ht="33.75" customHeight="1">
      <c r="A14" s="1" t="s">
        <v>14</v>
      </c>
      <c r="B14" s="5"/>
    </row>
    <row r="15" spans="1:2" ht="87.75" customHeight="1">
      <c r="A15" s="1" t="s">
        <v>15</v>
      </c>
      <c r="B15" s="1" t="s">
        <v>6</v>
      </c>
    </row>
    <row r="16" spans="1:2" ht="87.75" customHeight="1">
      <c r="A16" s="1" t="s">
        <v>16</v>
      </c>
      <c r="B16" s="1" t="s">
        <v>6</v>
      </c>
    </row>
    <row r="17" spans="1:2" ht="33.75" customHeight="1">
      <c r="A17" s="1" t="s">
        <v>17</v>
      </c>
      <c r="B17" s="1" t="s">
        <v>18</v>
      </c>
    </row>
    <row r="18" spans="1:2" ht="33.75" customHeight="1">
      <c r="A18" s="1" t="s">
        <v>19</v>
      </c>
      <c r="B18" s="6"/>
    </row>
  </sheetData>
  <mergeCells count="3">
    <mergeCell ref="A1:B1"/>
    <mergeCell ref="A2:B3"/>
    <mergeCell ref="A4:B4"/>
  </mergeCells>
  <conditionalFormatting sqref="B18">
    <cfRule type="expression" dxfId="0" priority="1">
      <formula>NOT(IFERROR(OR(B18="",AND(ISNUMBER(B18),B18&gt;=0,B18&lt;=IF($B$17="JPY",1000000000,10000000),ROUND(B18,IF($B$17="JPY",0,2))=B18)),FALSE))</formula>
    </cfRule>
    <cfRule type="expression" dxfId="1" priority="2">
      <formula>$B$17="JPY"</formula>
    </cfRule>
  </conditionalFormatting>
  <conditionalFormatting sqref="B12:B14">
    <cfRule type="expression" dxfId="0" priority="3">
      <formula>OR(AND($B$12&lt;&gt;"",$B$13&lt;&gt;"",$B$12&gt;$B$13),AND($B$13&lt;&gt;"",$B$14&lt;&gt;"",$B$13&gt;$B$14),AND($B$12&lt;&gt;"",$B$14&lt;&gt;"",$B$12&gt;$B$14))</formula>
    </cfRule>
  </conditionalFormatting>
  <dataValidations count="5">
    <dataValidation type="date" allowBlank="1" showInputMessage="1" showErrorMessage="1" error="2000–2100 arasında gerçek bir tarih girin." sqref="B12">
      <formula1>36526</formula1>
      <formula2>73415</formula2>
    </dataValidation>
    <dataValidation type="date" allowBlank="1" showInputMessage="1" showErrorMessage="1" error="2000–2100 arasında gerçek bir tarih girin." sqref="B13">
      <formula1>36526</formula1>
      <formula2>73415</formula2>
    </dataValidation>
    <dataValidation type="date" allowBlank="1" showInputMessage="1" showErrorMessage="1" error="2000–2100 arasında gerçek bir tarih girin." sqref="B14">
      <formula1>36526</formula1>
      <formula2>73415</formula2>
    </dataValidation>
    <dataValidation type="list" showInputMessage="1" showErrorMessage="1" sqref="B17">
      <formula1>"USD,EUR,GBP,TRY,JPY"</formula1>
    </dataValidation>
    <dataValidation type="custom" allowBlank="1" showInputMessage="1" showErrorMessage="1" error="Belirtilen sınırlar içinde negatif olmayan tutarlar kullanın. JPY tam sayıdır; binlik ayırıcı kullanmayın." sqref="B18">
      <formula1>IFERROR(OR(B18="",AND(ISNUMBER(B18),B18&gt;=0,B18&lt;=IF($B$17="JPY",1000000000,10000000),ROUND(B18,IF($B$17="JPY",0,2))=B18)),FALSE)</formula1>
    </dataValidation>
  </dataValidations>
  <pageMargins left="0.3" right="0.3" top="0.4" bottom="0.4" header="0.3" footer="0.3"/>
  <pageSetup paperSize="9" fitToHeight="0" orientation="landscape"/>
  <headerFooter>
    <oddFooter>&amp;C&amp;P / &amp;N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J31"/>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cols>
    <col min="1" max="1" width="38.7109375" style="1" customWidth="1"/>
    <col min="2" max="2" width="24.7109375" style="1" customWidth="1"/>
    <col min="3" max="3" width="16.7109375" style="5" customWidth="1"/>
    <col min="4" max="6" width="18.7109375" style="6" customWidth="1"/>
    <col min="7" max="7" width="16.7109375" style="6" customWidth="1"/>
    <col min="8" max="8" width="60.7109375" style="1" customWidth="1"/>
    <col min="9" max="10" width="0" hidden="1" customWidth="1"/>
  </cols>
  <sheetData>
    <row r="1" spans="1:10" ht="48" customHeight="1">
      <c r="A1" s="2" t="s">
        <v>0</v>
      </c>
      <c r="B1" s="2"/>
      <c r="C1" s="2"/>
      <c r="D1" s="2"/>
      <c r="E1" s="2"/>
      <c r="F1" s="2"/>
      <c r="G1" s="2"/>
      <c r="H1" s="2"/>
    </row>
    <row r="2" spans="1:10" ht="39.75" customHeight="1">
      <c r="A2" s="3" t="s">
        <v>1</v>
      </c>
      <c r="B2" s="3"/>
      <c r="C2" s="3"/>
      <c r="D2" s="3"/>
      <c r="E2" s="3"/>
      <c r="F2" s="3"/>
      <c r="G2" s="3"/>
      <c r="H2" s="3"/>
    </row>
    <row r="3" spans="1:10" ht="33.75" customHeight="1">
      <c r="A3" s="3"/>
      <c r="B3" s="3"/>
      <c r="C3" s="3"/>
      <c r="D3" s="3"/>
      <c r="E3" s="3"/>
      <c r="F3" s="3"/>
      <c r="G3" s="3"/>
      <c r="H3" s="3"/>
    </row>
    <row r="4" spans="1:10" ht="72" customHeight="1">
      <c r="A4" s="3" t="s">
        <v>2</v>
      </c>
      <c r="B4" s="3"/>
      <c r="C4" s="3"/>
      <c r="D4" s="3"/>
      <c r="E4" s="3"/>
      <c r="F4" s="3"/>
      <c r="G4" s="3"/>
      <c r="H4" s="3"/>
    </row>
    <row r="5" spans="1:10" ht="48" customHeight="1">
      <c r="A5" s="1" t="s">
        <v>20</v>
      </c>
      <c r="B5" s="1" t="s">
        <v>11</v>
      </c>
      <c r="C5" s="5" t="s">
        <v>21</v>
      </c>
      <c r="D5" s="6" t="s">
        <v>22</v>
      </c>
      <c r="E5" s="6" t="s">
        <v>23</v>
      </c>
      <c r="F5" s="6" t="s">
        <v>24</v>
      </c>
      <c r="G5" s="6" t="s">
        <v>25</v>
      </c>
      <c r="H5" s="1" t="s">
        <v>26</v>
      </c>
    </row>
    <row r="6" spans="1:10" ht="90" customHeight="1">
      <c r="A6" s="1"/>
      <c r="B6" s="1"/>
      <c r="C6" s="5"/>
      <c r="D6" s="6"/>
      <c r="E6" s="6"/>
      <c r="F6" s="6"/>
      <c r="G6" s="6"/>
      <c r="H6" s="1"/>
      <c r="I6">
        <f>--(COUNTA(A6:H6)&gt;0)</f>
        <v>0</v>
      </c>
      <c r="J6">
        <f>--NOT(IFERROR(OR(D6="",AND(ISNUMBER(D6),D6&gt;=0,D6&lt;=IF('Plan'!$B$17="JPY",1000000000,10000000),ROUND(D6,IF('Plan'!$B$17="JPY",0,2))=D6)),FALSE))+--NOT(IFERROR(OR(E6="",AND(ISNUMBER(E6),E6&gt;=0,E6&lt;=IF('Plan'!$B$17="JPY",1000000000,10000000),ROUND(E6,IF('Plan'!$B$17="JPY",0,2))=E6)),FALSE))+--NOT(IFERROR(OR(F6="",AND(ISNUMBER(F6),F6&gt;=0,F6&lt;=IF('Plan'!$B$17="JPY",1000000000,10000000),ROUND(F6,IF('Plan'!$B$17="JPY",0,2))=F6)),FALSE))+--NOT(IFERROR(OR(G6="",AND(ISNUMBER(G6),G6&gt;=0,G6&lt;=10000,ROUND(G6,2)=G6)),FALSE))+--NOT(IFERROR(OR(C6="",AND(ISNUMBER(C6),C6&gt;=DATE(2000,1,1),C6&lt;=DATE(2100,12,31),INT(C6)=C6,OR('Plan'!$B$12="",C6&gt;='Plan'!$B$12),OR('Plan'!$B$14="",C6&lt;='Plan'!$B$14))),FALSE))</f>
        <v>0</v>
      </c>
    </row>
    <row r="7" spans="1:10" ht="90" customHeight="1">
      <c r="A7" s="1"/>
      <c r="B7" s="1"/>
      <c r="C7" s="5"/>
      <c r="D7" s="6"/>
      <c r="E7" s="6"/>
      <c r="F7" s="6"/>
      <c r="G7" s="6"/>
      <c r="H7" s="1"/>
      <c r="I7">
        <f>--(COUNTA(A7:H7)&gt;0)</f>
        <v>0</v>
      </c>
      <c r="J7">
        <f>--NOT(IFERROR(OR(D7="",AND(ISNUMBER(D7),D7&gt;=0,D7&lt;=IF('Plan'!$B$17="JPY",1000000000,10000000),ROUND(D7,IF('Plan'!$B$17="JPY",0,2))=D7)),FALSE))+--NOT(IFERROR(OR(E7="",AND(ISNUMBER(E7),E7&gt;=0,E7&lt;=IF('Plan'!$B$17="JPY",1000000000,10000000),ROUND(E7,IF('Plan'!$B$17="JPY",0,2))=E7)),FALSE))+--NOT(IFERROR(OR(F7="",AND(ISNUMBER(F7),F7&gt;=0,F7&lt;=IF('Plan'!$B$17="JPY",1000000000,10000000),ROUND(F7,IF('Plan'!$B$17="JPY",0,2))=F7)),FALSE))+--NOT(IFERROR(OR(G7="",AND(ISNUMBER(G7),G7&gt;=0,G7&lt;=10000,ROUND(G7,2)=G7)),FALSE))+--NOT(IFERROR(OR(C7="",AND(ISNUMBER(C7),C7&gt;=DATE(2000,1,1),C7&lt;=DATE(2100,12,31),INT(C7)=C7,OR('Plan'!$B$12="",C7&gt;='Plan'!$B$12),OR('Plan'!$B$14="",C7&lt;='Plan'!$B$14))),FALSE))</f>
        <v>0</v>
      </c>
    </row>
    <row r="8" spans="1:10" ht="90" customHeight="1">
      <c r="A8" s="1"/>
      <c r="B8" s="1"/>
      <c r="C8" s="5"/>
      <c r="D8" s="6"/>
      <c r="E8" s="6"/>
      <c r="F8" s="6"/>
      <c r="G8" s="6"/>
      <c r="H8" s="1"/>
      <c r="I8">
        <f>--(COUNTA(A8:H8)&gt;0)</f>
        <v>0</v>
      </c>
      <c r="J8">
        <f>--NOT(IFERROR(OR(D8="",AND(ISNUMBER(D8),D8&gt;=0,D8&lt;=IF('Plan'!$B$17="JPY",1000000000,10000000),ROUND(D8,IF('Plan'!$B$17="JPY",0,2))=D8)),FALSE))+--NOT(IFERROR(OR(E8="",AND(ISNUMBER(E8),E8&gt;=0,E8&lt;=IF('Plan'!$B$17="JPY",1000000000,10000000),ROUND(E8,IF('Plan'!$B$17="JPY",0,2))=E8)),FALSE))+--NOT(IFERROR(OR(F8="",AND(ISNUMBER(F8),F8&gt;=0,F8&lt;=IF('Plan'!$B$17="JPY",1000000000,10000000),ROUND(F8,IF('Plan'!$B$17="JPY",0,2))=F8)),FALSE))+--NOT(IFERROR(OR(G8="",AND(ISNUMBER(G8),G8&gt;=0,G8&lt;=10000,ROUND(G8,2)=G8)),FALSE))+--NOT(IFERROR(OR(C8="",AND(ISNUMBER(C8),C8&gt;=DATE(2000,1,1),C8&lt;=DATE(2100,12,31),INT(C8)=C8,OR('Plan'!$B$12="",C8&gt;='Plan'!$B$12),OR('Plan'!$B$14="",C8&lt;='Plan'!$B$14))),FALSE))</f>
        <v>0</v>
      </c>
    </row>
    <row r="9" spans="1:10" ht="90" customHeight="1">
      <c r="A9" s="1"/>
      <c r="B9" s="1"/>
      <c r="C9" s="5"/>
      <c r="D9" s="6"/>
      <c r="E9" s="6"/>
      <c r="F9" s="6"/>
      <c r="G9" s="6"/>
      <c r="H9" s="1"/>
      <c r="I9">
        <f>--(COUNTA(A9:H9)&gt;0)</f>
        <v>0</v>
      </c>
      <c r="J9">
        <f>--NOT(IFERROR(OR(D9="",AND(ISNUMBER(D9),D9&gt;=0,D9&lt;=IF('Plan'!$B$17="JPY",1000000000,10000000),ROUND(D9,IF('Plan'!$B$17="JPY",0,2))=D9)),FALSE))+--NOT(IFERROR(OR(E9="",AND(ISNUMBER(E9),E9&gt;=0,E9&lt;=IF('Plan'!$B$17="JPY",1000000000,10000000),ROUND(E9,IF('Plan'!$B$17="JPY",0,2))=E9)),FALSE))+--NOT(IFERROR(OR(F9="",AND(ISNUMBER(F9),F9&gt;=0,F9&lt;=IF('Plan'!$B$17="JPY",1000000000,10000000),ROUND(F9,IF('Plan'!$B$17="JPY",0,2))=F9)),FALSE))+--NOT(IFERROR(OR(G9="",AND(ISNUMBER(G9),G9&gt;=0,G9&lt;=10000,ROUND(G9,2)=G9)),FALSE))+--NOT(IFERROR(OR(C9="",AND(ISNUMBER(C9),C9&gt;=DATE(2000,1,1),C9&lt;=DATE(2100,12,31),INT(C9)=C9,OR('Plan'!$B$12="",C9&gt;='Plan'!$B$12),OR('Plan'!$B$14="",C9&lt;='Plan'!$B$14))),FALSE))</f>
        <v>0</v>
      </c>
    </row>
    <row r="10" spans="1:10" ht="90" customHeight="1">
      <c r="A10" s="1"/>
      <c r="B10" s="1"/>
      <c r="C10" s="5"/>
      <c r="D10" s="6"/>
      <c r="E10" s="6"/>
      <c r="F10" s="6"/>
      <c r="G10" s="6"/>
      <c r="H10" s="1"/>
      <c r="I10">
        <f>--(COUNTA(A10:H10)&gt;0)</f>
        <v>0</v>
      </c>
      <c r="J10">
        <f>--NOT(IFERROR(OR(D10="",AND(ISNUMBER(D10),D10&gt;=0,D10&lt;=IF('Plan'!$B$17="JPY",1000000000,10000000),ROUND(D10,IF('Plan'!$B$17="JPY",0,2))=D10)),FALSE))+--NOT(IFERROR(OR(E10="",AND(ISNUMBER(E10),E10&gt;=0,E10&lt;=IF('Plan'!$B$17="JPY",1000000000,10000000),ROUND(E10,IF('Plan'!$B$17="JPY",0,2))=E10)),FALSE))+--NOT(IFERROR(OR(F10="",AND(ISNUMBER(F10),F10&gt;=0,F10&lt;=IF('Plan'!$B$17="JPY",1000000000,10000000),ROUND(F10,IF('Plan'!$B$17="JPY",0,2))=F10)),FALSE))+--NOT(IFERROR(OR(G10="",AND(ISNUMBER(G10),G10&gt;=0,G10&lt;=10000,ROUND(G10,2)=G10)),FALSE))+--NOT(IFERROR(OR(C10="",AND(ISNUMBER(C10),C10&gt;=DATE(2000,1,1),C10&lt;=DATE(2100,12,31),INT(C10)=C10,OR('Plan'!$B$12="",C10&gt;='Plan'!$B$12),OR('Plan'!$B$14="",C10&lt;='Plan'!$B$14))),FALSE))</f>
        <v>0</v>
      </c>
    </row>
    <row r="11" spans="1:10" ht="90" customHeight="1">
      <c r="A11" s="1"/>
      <c r="B11" s="1"/>
      <c r="C11" s="5"/>
      <c r="D11" s="6"/>
      <c r="E11" s="6"/>
      <c r="F11" s="6"/>
      <c r="G11" s="6"/>
      <c r="H11" s="1"/>
      <c r="I11">
        <f>--(COUNTA(A11:H11)&gt;0)</f>
        <v>0</v>
      </c>
      <c r="J11">
        <f>--NOT(IFERROR(OR(D11="",AND(ISNUMBER(D11),D11&gt;=0,D11&lt;=IF('Plan'!$B$17="JPY",1000000000,10000000),ROUND(D11,IF('Plan'!$B$17="JPY",0,2))=D11)),FALSE))+--NOT(IFERROR(OR(E11="",AND(ISNUMBER(E11),E11&gt;=0,E11&lt;=IF('Plan'!$B$17="JPY",1000000000,10000000),ROUND(E11,IF('Plan'!$B$17="JPY",0,2))=E11)),FALSE))+--NOT(IFERROR(OR(F11="",AND(ISNUMBER(F11),F11&gt;=0,F11&lt;=IF('Plan'!$B$17="JPY",1000000000,10000000),ROUND(F11,IF('Plan'!$B$17="JPY",0,2))=F11)),FALSE))+--NOT(IFERROR(OR(G11="",AND(ISNUMBER(G11),G11&gt;=0,G11&lt;=10000,ROUND(G11,2)=G11)),FALSE))+--NOT(IFERROR(OR(C11="",AND(ISNUMBER(C11),C11&gt;=DATE(2000,1,1),C11&lt;=DATE(2100,12,31),INT(C11)=C11,OR('Plan'!$B$12="",C11&gt;='Plan'!$B$12),OR('Plan'!$B$14="",C11&lt;='Plan'!$B$14))),FALSE))</f>
        <v>0</v>
      </c>
    </row>
    <row r="12" spans="1:10" ht="90" customHeight="1">
      <c r="A12" s="1"/>
      <c r="B12" s="1"/>
      <c r="C12" s="5"/>
      <c r="D12" s="6"/>
      <c r="E12" s="6"/>
      <c r="F12" s="6"/>
      <c r="G12" s="6"/>
      <c r="H12" s="1"/>
      <c r="I12">
        <f>--(COUNTA(A12:H12)&gt;0)</f>
        <v>0</v>
      </c>
      <c r="J12">
        <f>--NOT(IFERROR(OR(D12="",AND(ISNUMBER(D12),D12&gt;=0,D12&lt;=IF('Plan'!$B$17="JPY",1000000000,10000000),ROUND(D12,IF('Plan'!$B$17="JPY",0,2))=D12)),FALSE))+--NOT(IFERROR(OR(E12="",AND(ISNUMBER(E12),E12&gt;=0,E12&lt;=IF('Plan'!$B$17="JPY",1000000000,10000000),ROUND(E12,IF('Plan'!$B$17="JPY",0,2))=E12)),FALSE))+--NOT(IFERROR(OR(F12="",AND(ISNUMBER(F12),F12&gt;=0,F12&lt;=IF('Plan'!$B$17="JPY",1000000000,10000000),ROUND(F12,IF('Plan'!$B$17="JPY",0,2))=F12)),FALSE))+--NOT(IFERROR(OR(G12="",AND(ISNUMBER(G12),G12&gt;=0,G12&lt;=10000,ROUND(G12,2)=G12)),FALSE))+--NOT(IFERROR(OR(C12="",AND(ISNUMBER(C12),C12&gt;=DATE(2000,1,1),C12&lt;=DATE(2100,12,31),INT(C12)=C12,OR('Plan'!$B$12="",C12&gt;='Plan'!$B$12),OR('Plan'!$B$14="",C12&lt;='Plan'!$B$14))),FALSE))</f>
        <v>0</v>
      </c>
    </row>
    <row r="13" spans="1:10" ht="90" customHeight="1">
      <c r="A13" s="1"/>
      <c r="B13" s="1"/>
      <c r="C13" s="5"/>
      <c r="D13" s="6"/>
      <c r="E13" s="6"/>
      <c r="F13" s="6"/>
      <c r="G13" s="6"/>
      <c r="H13" s="1"/>
      <c r="I13">
        <f>--(COUNTA(A13:H13)&gt;0)</f>
        <v>0</v>
      </c>
      <c r="J13">
        <f>--NOT(IFERROR(OR(D13="",AND(ISNUMBER(D13),D13&gt;=0,D13&lt;=IF('Plan'!$B$17="JPY",1000000000,10000000),ROUND(D13,IF('Plan'!$B$17="JPY",0,2))=D13)),FALSE))+--NOT(IFERROR(OR(E13="",AND(ISNUMBER(E13),E13&gt;=0,E13&lt;=IF('Plan'!$B$17="JPY",1000000000,10000000),ROUND(E13,IF('Plan'!$B$17="JPY",0,2))=E13)),FALSE))+--NOT(IFERROR(OR(F13="",AND(ISNUMBER(F13),F13&gt;=0,F13&lt;=IF('Plan'!$B$17="JPY",1000000000,10000000),ROUND(F13,IF('Plan'!$B$17="JPY",0,2))=F13)),FALSE))+--NOT(IFERROR(OR(G13="",AND(ISNUMBER(G13),G13&gt;=0,G13&lt;=10000,ROUND(G13,2)=G13)),FALSE))+--NOT(IFERROR(OR(C13="",AND(ISNUMBER(C13),C13&gt;=DATE(2000,1,1),C13&lt;=DATE(2100,12,31),INT(C13)=C13,OR('Plan'!$B$12="",C13&gt;='Plan'!$B$12),OR('Plan'!$B$14="",C13&lt;='Plan'!$B$14))),FALSE))</f>
        <v>0</v>
      </c>
    </row>
    <row r="14" spans="1:10" ht="90" customHeight="1">
      <c r="A14" s="1"/>
      <c r="B14" s="1"/>
      <c r="C14" s="5"/>
      <c r="D14" s="6"/>
      <c r="E14" s="6"/>
      <c r="F14" s="6"/>
      <c r="G14" s="6"/>
      <c r="H14" s="1"/>
      <c r="I14">
        <f>--(COUNTA(A14:H14)&gt;0)</f>
        <v>0</v>
      </c>
      <c r="J14">
        <f>--NOT(IFERROR(OR(D14="",AND(ISNUMBER(D14),D14&gt;=0,D14&lt;=IF('Plan'!$B$17="JPY",1000000000,10000000),ROUND(D14,IF('Plan'!$B$17="JPY",0,2))=D14)),FALSE))+--NOT(IFERROR(OR(E14="",AND(ISNUMBER(E14),E14&gt;=0,E14&lt;=IF('Plan'!$B$17="JPY",1000000000,10000000),ROUND(E14,IF('Plan'!$B$17="JPY",0,2))=E14)),FALSE))+--NOT(IFERROR(OR(F14="",AND(ISNUMBER(F14),F14&gt;=0,F14&lt;=IF('Plan'!$B$17="JPY",1000000000,10000000),ROUND(F14,IF('Plan'!$B$17="JPY",0,2))=F14)),FALSE))+--NOT(IFERROR(OR(G14="",AND(ISNUMBER(G14),G14&gt;=0,G14&lt;=10000,ROUND(G14,2)=G14)),FALSE))+--NOT(IFERROR(OR(C14="",AND(ISNUMBER(C14),C14&gt;=DATE(2000,1,1),C14&lt;=DATE(2100,12,31),INT(C14)=C14,OR('Plan'!$B$12="",C14&gt;='Plan'!$B$12),OR('Plan'!$B$14="",C14&lt;='Plan'!$B$14))),FALSE))</f>
        <v>0</v>
      </c>
    </row>
    <row r="15" spans="1:10" ht="90" customHeight="1">
      <c r="A15" s="1"/>
      <c r="B15" s="1"/>
      <c r="C15" s="5"/>
      <c r="D15" s="6"/>
      <c r="E15" s="6"/>
      <c r="F15" s="6"/>
      <c r="G15" s="6"/>
      <c r="H15" s="1"/>
      <c r="I15">
        <f>--(COUNTA(A15:H15)&gt;0)</f>
        <v>0</v>
      </c>
      <c r="J15">
        <f>--NOT(IFERROR(OR(D15="",AND(ISNUMBER(D15),D15&gt;=0,D15&lt;=IF('Plan'!$B$17="JPY",1000000000,10000000),ROUND(D15,IF('Plan'!$B$17="JPY",0,2))=D15)),FALSE))+--NOT(IFERROR(OR(E15="",AND(ISNUMBER(E15),E15&gt;=0,E15&lt;=IF('Plan'!$B$17="JPY",1000000000,10000000),ROUND(E15,IF('Plan'!$B$17="JPY",0,2))=E15)),FALSE))+--NOT(IFERROR(OR(F15="",AND(ISNUMBER(F15),F15&gt;=0,F15&lt;=IF('Plan'!$B$17="JPY",1000000000,10000000),ROUND(F15,IF('Plan'!$B$17="JPY",0,2))=F15)),FALSE))+--NOT(IFERROR(OR(G15="",AND(ISNUMBER(G15),G15&gt;=0,G15&lt;=10000,ROUND(G15,2)=G15)),FALSE))+--NOT(IFERROR(OR(C15="",AND(ISNUMBER(C15),C15&gt;=DATE(2000,1,1),C15&lt;=DATE(2100,12,31),INT(C15)=C15,OR('Plan'!$B$12="",C15&gt;='Plan'!$B$12),OR('Plan'!$B$14="",C15&lt;='Plan'!$B$14))),FALSE))</f>
        <v>0</v>
      </c>
    </row>
    <row r="16" spans="1:10" ht="90" customHeight="1">
      <c r="A16" s="1"/>
      <c r="B16" s="1"/>
      <c r="C16" s="5"/>
      <c r="D16" s="6"/>
      <c r="E16" s="6"/>
      <c r="F16" s="6"/>
      <c r="G16" s="6"/>
      <c r="H16" s="1"/>
      <c r="I16">
        <f>--(COUNTA(A16:H16)&gt;0)</f>
        <v>0</v>
      </c>
      <c r="J16">
        <f>--NOT(IFERROR(OR(D16="",AND(ISNUMBER(D16),D16&gt;=0,D16&lt;=IF('Plan'!$B$17="JPY",1000000000,10000000),ROUND(D16,IF('Plan'!$B$17="JPY",0,2))=D16)),FALSE))+--NOT(IFERROR(OR(E16="",AND(ISNUMBER(E16),E16&gt;=0,E16&lt;=IF('Plan'!$B$17="JPY",1000000000,10000000),ROUND(E16,IF('Plan'!$B$17="JPY",0,2))=E16)),FALSE))+--NOT(IFERROR(OR(F16="",AND(ISNUMBER(F16),F16&gt;=0,F16&lt;=IF('Plan'!$B$17="JPY",1000000000,10000000),ROUND(F16,IF('Plan'!$B$17="JPY",0,2))=F16)),FALSE))+--NOT(IFERROR(OR(G16="",AND(ISNUMBER(G16),G16&gt;=0,G16&lt;=10000,ROUND(G16,2)=G16)),FALSE))+--NOT(IFERROR(OR(C16="",AND(ISNUMBER(C16),C16&gt;=DATE(2000,1,1),C16&lt;=DATE(2100,12,31),INT(C16)=C16,OR('Plan'!$B$12="",C16&gt;='Plan'!$B$12),OR('Plan'!$B$14="",C16&lt;='Plan'!$B$14))),FALSE))</f>
        <v>0</v>
      </c>
    </row>
    <row r="17" spans="1:10" ht="90" customHeight="1">
      <c r="A17" s="1"/>
      <c r="B17" s="1"/>
      <c r="C17" s="5"/>
      <c r="D17" s="6"/>
      <c r="E17" s="6"/>
      <c r="F17" s="6"/>
      <c r="G17" s="6"/>
      <c r="H17" s="1"/>
      <c r="I17">
        <f>--(COUNTA(A17:H17)&gt;0)</f>
        <v>0</v>
      </c>
      <c r="J17">
        <f>--NOT(IFERROR(OR(D17="",AND(ISNUMBER(D17),D17&gt;=0,D17&lt;=IF('Plan'!$B$17="JPY",1000000000,10000000),ROUND(D17,IF('Plan'!$B$17="JPY",0,2))=D17)),FALSE))+--NOT(IFERROR(OR(E17="",AND(ISNUMBER(E17),E17&gt;=0,E17&lt;=IF('Plan'!$B$17="JPY",1000000000,10000000),ROUND(E17,IF('Plan'!$B$17="JPY",0,2))=E17)),FALSE))+--NOT(IFERROR(OR(F17="",AND(ISNUMBER(F17),F17&gt;=0,F17&lt;=IF('Plan'!$B$17="JPY",1000000000,10000000),ROUND(F17,IF('Plan'!$B$17="JPY",0,2))=F17)),FALSE))+--NOT(IFERROR(OR(G17="",AND(ISNUMBER(G17),G17&gt;=0,G17&lt;=10000,ROUND(G17,2)=G17)),FALSE))+--NOT(IFERROR(OR(C17="",AND(ISNUMBER(C17),C17&gt;=DATE(2000,1,1),C17&lt;=DATE(2100,12,31),INT(C17)=C17,OR('Plan'!$B$12="",C17&gt;='Plan'!$B$12),OR('Plan'!$B$14="",C17&lt;='Plan'!$B$14))),FALSE))</f>
        <v>0</v>
      </c>
    </row>
    <row r="20" spans="1:10" ht="38.25" customHeight="1">
      <c r="A20" s="2" t="s">
        <v>27</v>
      </c>
      <c r="B20" s="2"/>
      <c r="C20" s="2"/>
      <c r="D20" s="2"/>
      <c r="E20" s="2"/>
      <c r="F20" s="2"/>
      <c r="G20" s="2"/>
      <c r="H20" s="2"/>
      <c r="J20">
        <f>IFERROR(SUM(J6:J17)+--NOT(IFERROR(OR('Plan'!$B$18="",AND(ISNUMBER('Plan'!$B$18),'Plan'!$B$18&gt;=0,'Plan'!$B$18&lt;=IF('Plan'!$B$17="JPY",1000000000,10000000),ROUND('Plan'!$B$18,IF('Plan'!$B$17="JPY",0,2))='Plan'!$B$18)),FALSE))+--NOT(OR('Plan'!$B$17="USD",'Plan'!$B$17="EUR",'Plan'!$B$17="GBP",'Plan'!$B$17="TRY",'Plan'!$B$17="JPY"))+--NOT(IFERROR(OR('Plan'!$B$12="",AND(ISNUMBER('Plan'!$B$12),'Plan'!$B$12&gt;=DATE(2000,1,1),'Plan'!$B$12&lt;=DATE(2100,12,31),INT('Plan'!$B$12)='Plan'!$B$12)),FALSE))+--NOT(IFERROR(OR('Plan'!$B$13="",AND(ISNUMBER('Plan'!$B$13),'Plan'!$B$13&gt;=DATE(2000,1,1),'Plan'!$B$13&lt;=DATE(2100,12,31),INT('Plan'!$B$13)='Plan'!$B$13)),FALSE))+--NOT(IFERROR(OR('Plan'!$B$14="",AND(ISNUMBER('Plan'!$B$14),'Plan'!$B$14&gt;=DATE(2000,1,1),'Plan'!$B$14&lt;=DATE(2100,12,31),INT('Plan'!$B$14)='Plan'!$B$14)),FALSE))+--AND('Plan'!$B$12&lt;&gt;"",'Plan'!$B$13&lt;&gt;"",'Plan'!$B$12&gt;'Plan'!$B$13)+--AND('Plan'!$B$13&lt;&gt;"",'Plan'!$B$14&lt;&gt;"",'Plan'!$B$13&gt;'Plan'!$B$14)+--AND('Plan'!$B$12&lt;&gt;"",'Plan'!$B$14&lt;&gt;"",'Plan'!$B$12&gt;'Plan'!$B$14),1)</f>
        <v>0</v>
      </c>
    </row>
    <row r="22" spans="1:10">
      <c r="A22" s="1" t="s">
        <v>17</v>
      </c>
      <c r="B22" s="1" t="str">
        <f>'Plan'!$B$17</f>
        <v>USD</v>
      </c>
      <c r="D22" s="4" t="s">
        <v>22</v>
      </c>
      <c r="E22" s="4" t="s">
        <v>23</v>
      </c>
      <c r="F22" s="4" t="s">
        <v>24</v>
      </c>
      <c r="G22" s="4" t="s">
        <v>25</v>
      </c>
    </row>
    <row r="23" spans="1:10">
      <c r="A23" s="1" t="s">
        <v>28</v>
      </c>
      <c r="B23" s="1"/>
      <c r="C23" s="1"/>
      <c r="D23" s="6">
        <f>IF($J$20&gt;0,"",ROUND(SUM(D6:D17),IF('Plan'!$B$17="JPY",0,2)))</f>
        <v>0</v>
      </c>
      <c r="E23" s="6">
        <f>IF($J$20&gt;0,"",ROUND(SUM(E6:E17),IF('Plan'!$B$17="JPY",0,2)))</f>
        <v>0</v>
      </c>
      <c r="F23" s="6">
        <f>IF($J$20&gt;0,"",ROUND(SUM(F6:F17),IF('Plan'!$B$17="JPY",0,2)))</f>
        <v>0</v>
      </c>
      <c r="G23" s="6">
        <f>IF($J$20&gt;0,"",ROUND(SUM(G6:G17),2))</f>
        <v>0</v>
      </c>
    </row>
    <row r="24" spans="1:10">
      <c r="A24" s="1" t="s">
        <v>29</v>
      </c>
      <c r="B24" s="1"/>
      <c r="C24" s="1"/>
      <c r="D24" s="6">
        <f>SUM(I6:I17)-COUNT(D6:D17)</f>
        <v>0</v>
      </c>
      <c r="E24" s="6">
        <f>SUM(I6:I17)-COUNT(E6:E17)</f>
        <v>0</v>
      </c>
      <c r="F24" s="6">
        <f>SUM(I6:I17)-COUNT(F6:F17)</f>
        <v>0</v>
      </c>
      <c r="G24" s="6">
        <f>SUM(I6:I17)-COUNT(G6:G17)</f>
        <v>0</v>
      </c>
    </row>
    <row r="25" spans="1:10">
      <c r="A25" s="1" t="s">
        <v>30</v>
      </c>
      <c r="B25" s="1"/>
      <c r="C25" s="1"/>
      <c r="D25" s="6">
        <f>IF(OR($J$20&gt;0,'Plan'!$B$18="",D24&gt;0,SUM(I6:I17)=0),"",ROUND('Plan'!$B$18-D23,IF('Plan'!$B$17="JPY",0,2)))</f>
        <v/>
      </c>
    </row>
    <row r="26" spans="1:10" ht="68.25" customHeight="1">
      <c r="A26" s="3">
        <f>IF($J$20&gt;0,"Bu alanları kontrol edin",IF(AND(ISNUMBER(D25),D25&lt;0),"Tüm tahmini maliyetler harcama sınırını aşıyor. Taahhütte bulunmadan önce kapsamı değiştirin veya bütçeyi yeniden onaylatın.",""))</f>
        <v/>
      </c>
      <c r="B26" s="3"/>
      <c r="C26" s="3"/>
      <c r="D26" s="3"/>
      <c r="E26" s="3"/>
      <c r="F26" s="3"/>
      <c r="G26" s="3"/>
      <c r="H26" s="3"/>
    </row>
    <row r="27" spans="1:10" ht="38.25" customHeight="1">
      <c r="A27" s="3" t="s">
        <v>31</v>
      </c>
      <c r="B27" s="3"/>
      <c r="C27" s="3"/>
      <c r="D27" s="3"/>
      <c r="E27" s="3"/>
      <c r="F27" s="3"/>
      <c r="G27" s="3"/>
      <c r="H27" s="3"/>
    </row>
    <row r="28" spans="1:10" ht="27.75" customHeight="1">
      <c r="A28" s="3"/>
      <c r="B28" s="3"/>
      <c r="C28" s="3"/>
      <c r="D28" s="3"/>
      <c r="E28" s="3"/>
      <c r="F28" s="3"/>
      <c r="G28" s="3"/>
      <c r="H28" s="3"/>
    </row>
    <row r="30" spans="1:10" ht="38.25" customHeight="1">
      <c r="A30" s="3" t="s">
        <v>1</v>
      </c>
      <c r="B30" s="3"/>
      <c r="C30" s="3"/>
      <c r="D30" s="3"/>
      <c r="E30" s="3"/>
      <c r="F30" s="3"/>
      <c r="G30" s="3"/>
      <c r="H30" s="3"/>
    </row>
    <row r="31" spans="1:10" ht="27.75" customHeight="1">
      <c r="A31" s="3"/>
      <c r="B31" s="3"/>
      <c r="C31" s="3"/>
      <c r="D31" s="3"/>
      <c r="E31" s="3"/>
      <c r="F31" s="3"/>
      <c r="G31" s="3"/>
      <c r="H31" s="3"/>
    </row>
  </sheetData>
  <mergeCells count="10">
    <mergeCell ref="A1:H1"/>
    <mergeCell ref="A2:H3"/>
    <mergeCell ref="A4:H4"/>
    <mergeCell ref="A20:H20"/>
    <mergeCell ref="A23:C23"/>
    <mergeCell ref="A24:C24"/>
    <mergeCell ref="A25:C25"/>
    <mergeCell ref="A26:H26"/>
    <mergeCell ref="A27:H28"/>
    <mergeCell ref="A30:H31"/>
  </mergeCells>
  <conditionalFormatting sqref="C6:C17">
    <cfRule type="expression" dxfId="0" priority="1">
      <formula>AND(C6&lt;&gt;"",OR(AND('Plan'!$B$12&lt;&gt;"",C6&lt;'Plan'!$B$12),AND('Plan'!$B$14&lt;&gt;"",C6&gt;'Plan'!$B$14)))</formula>
    </cfRule>
  </conditionalFormatting>
  <conditionalFormatting sqref="D6:D17">
    <cfRule type="expression" dxfId="0" priority="2">
      <formula>NOT(IFERROR(OR(D6="",AND(ISNUMBER(D6),D6&gt;=0,D6&lt;=IF('Plan'!$B$17="JPY",1000000000,10000000),ROUND(D6,IF('Plan'!$B$17="JPY",0,2))=D6)),FALSE))</formula>
    </cfRule>
    <cfRule type="expression" dxfId="1" priority="3">
      <formula>'Plan'!$B$17="JPY"</formula>
    </cfRule>
  </conditionalFormatting>
  <conditionalFormatting sqref="E6:E17">
    <cfRule type="expression" dxfId="0" priority="4">
      <formula>NOT(IFERROR(OR(E6="",AND(ISNUMBER(E6),E6&gt;=0,E6&lt;=IF('Plan'!$B$17="JPY",1000000000,10000000),ROUND(E6,IF('Plan'!$B$17="JPY",0,2))=E6)),FALSE))</formula>
    </cfRule>
    <cfRule type="expression" dxfId="1" priority="5">
      <formula>'Plan'!$B$17="JPY"</formula>
    </cfRule>
  </conditionalFormatting>
  <conditionalFormatting sqref="F6:F17">
    <cfRule type="expression" dxfId="0" priority="6">
      <formula>NOT(IFERROR(OR(F6="",AND(ISNUMBER(F6),F6&gt;=0,F6&lt;=IF('Plan'!$B$17="JPY",1000000000,10000000),ROUND(F6,IF('Plan'!$B$17="JPY",0,2))=F6)),FALSE))</formula>
    </cfRule>
    <cfRule type="expression" dxfId="1" priority="7">
      <formula>'Plan'!$B$17="JPY"</formula>
    </cfRule>
  </conditionalFormatting>
  <conditionalFormatting sqref="G6:G17">
    <cfRule type="expression" dxfId="0" priority="8">
      <formula>NOT(IFERROR(OR(G6="",AND(ISNUMBER(G6),G6&gt;=0,G6&lt;=10000,ROUND(G6,2)=G6)),FALSE))</formula>
    </cfRule>
  </conditionalFormatting>
  <conditionalFormatting sqref="D25">
    <cfRule type="cellIs" dxfId="0" priority="9" operator="lessThan">
      <formula>0</formula>
    </cfRule>
  </conditionalFormatting>
  <dataValidations count="5">
    <dataValidation type="date" allowBlank="1" showInputMessage="1" showErrorMessage="1" sqref="C6:C17">
      <formula1>36526</formula1>
      <formula2>73415</formula2>
    </dataValidation>
    <dataValidation type="custom" allowBlank="1" showInputMessage="1" showErrorMessage="1" error="Belirtilen sınırlar içinde negatif olmayan tutarlar kullanın. JPY tam sayıdır; binlik ayırıcı kullanmayın." sqref="D6:D17">
      <formula1>IFERROR(OR(D6="",AND(ISNUMBER(D6),D6&gt;=0,D6&lt;=IF('Plan'!$B$17="JPY",1000000000,10000000),ROUND(D6,IF('Plan'!$B$17="JPY",0,2))=D6)),FALSE)</formula1>
    </dataValidation>
    <dataValidation type="custom" allowBlank="1" showInputMessage="1" showErrorMessage="1" error="Belirtilen sınırlar içinde negatif olmayan tutarlar kullanın. JPY tam sayıdır; binlik ayırıcı kullanmayın." sqref="E6:E17">
      <formula1>IFERROR(OR(E6="",AND(ISNUMBER(E6),E6&gt;=0,E6&lt;=IF('Plan'!$B$17="JPY",1000000000,10000000),ROUND(E6,IF('Plan'!$B$17="JPY",0,2))=E6)),FALSE)</formula1>
    </dataValidation>
    <dataValidation type="custom" allowBlank="1" showInputMessage="1" showErrorMessage="1" error="Belirtilen sınırlar içinde negatif olmayan tutarlar kullanın. JPY tam sayıdır; binlik ayırıcı kullanmayın." sqref="F6:F17">
      <formula1>IFERROR(OR(F6="",AND(ISNUMBER(F6),F6&gt;=0,F6&lt;=IF('Plan'!$B$17="JPY",1000000000,10000000),ROUND(F6,IF('Plan'!$B$17="JPY",0,2))=F6)),FALSE)</formula1>
    </dataValidation>
    <dataValidation type="custom" allowBlank="1" showInputMessage="1" showErrorMessage="1" error="Belirtilen sınırlar içinde negatif olmayan tutarlar kullanın. JPY tam sayıdır; binlik ayırıcı kullanmayın." sqref="G6:G17">
      <formula1>IFERROR(OR(G6="",AND(ISNUMBER(G6),G6&gt;=0,G6&lt;=10000,ROUND(G6,2)=G6)),FALSE)</formula1>
    </dataValidation>
  </dataValidations>
  <pageMargins left="0.3" right="0.3" top="0.4" bottom="0.4" header="0.3" footer="0.3"/>
  <pageSetup paperSize="9" fitToHeight="0" orientation="landscape"/>
  <headerFooter>
    <oddFooter>&amp;C&amp;P / &amp;N</oddFooter>
  </headerFooter>
  <tableParts count="1">
    <tablePart r:id="rId1"/>
  </tableParts>
</worksheet>
</file>

<file path=xl/worksheets/sheet3.xml><?xml version="1.0" encoding="utf-8"?>
<worksheet xmlns="http://schemas.openxmlformats.org/spreadsheetml/2006/main" xmlns:r="http://schemas.openxmlformats.org/officeDocument/2006/relationships">
  <sheetPr>
    <pageSetUpPr fitToPage="1"/>
  </sheetPr>
  <dimension ref="A1:F17"/>
  <sheetViews>
    <sheetView showGridLines="0" workbookViewId="0">
      <pane xSplit="1" ySplit="5" topLeftCell="B6" activePane="bottomRight" state="frozen"/>
      <selection pane="topRight" activeCell="B1" sqref="B1"/>
      <selection pane="bottomLeft" activeCell="A6" sqref="A6"/>
      <selection pane="bottomRight"/>
    </sheetView>
  </sheetViews>
  <sheetFormatPr defaultRowHeight="15"/>
  <cols>
    <col min="1" max="1" width="18.7109375" style="5" customWidth="1"/>
    <col min="2" max="2" width="48.7109375" style="1" customWidth="1"/>
    <col min="3" max="4" width="58.7109375" style="1" customWidth="1"/>
    <col min="5" max="5" width="25.7109375" style="1" customWidth="1"/>
    <col min="6" max="6" width="18.7109375" style="5" customWidth="1"/>
  </cols>
  <sheetData>
    <row r="1" spans="1:6" ht="48" customHeight="1">
      <c r="A1" s="2" t="s">
        <v>0</v>
      </c>
      <c r="B1" s="2"/>
      <c r="C1" s="2"/>
      <c r="D1" s="2"/>
      <c r="E1" s="2"/>
      <c r="F1" s="2"/>
    </row>
    <row r="2" spans="1:6" ht="39.75" customHeight="1">
      <c r="A2" s="3" t="s">
        <v>1</v>
      </c>
      <c r="B2" s="3"/>
      <c r="C2" s="3"/>
      <c r="D2" s="3"/>
      <c r="E2" s="3"/>
      <c r="F2" s="3"/>
    </row>
    <row r="3" spans="1:6" ht="33.75" customHeight="1">
      <c r="A3" s="3"/>
      <c r="B3" s="3"/>
      <c r="C3" s="3"/>
      <c r="D3" s="3"/>
      <c r="E3" s="3"/>
      <c r="F3" s="3"/>
    </row>
    <row r="4" spans="1:6" ht="72" customHeight="1">
      <c r="A4" s="3" t="s">
        <v>2</v>
      </c>
      <c r="B4" s="3"/>
      <c r="C4" s="3"/>
      <c r="D4" s="3"/>
      <c r="E4" s="3"/>
      <c r="F4" s="3"/>
    </row>
    <row r="5" spans="1:6" ht="42" customHeight="1">
      <c r="A5" s="5" t="s">
        <v>32</v>
      </c>
      <c r="B5" s="1" t="s">
        <v>33</v>
      </c>
      <c r="C5" s="1" t="s">
        <v>34</v>
      </c>
      <c r="D5" s="1" t="s">
        <v>35</v>
      </c>
      <c r="E5" s="1" t="s">
        <v>36</v>
      </c>
      <c r="F5" s="5" t="s">
        <v>37</v>
      </c>
    </row>
    <row r="6" spans="1:6" ht="80.25" customHeight="1"/>
    <row r="7" spans="1:6" ht="80.25" customHeight="1"/>
    <row r="8" spans="1:6" ht="80.25" customHeight="1"/>
    <row r="9" spans="1:6" ht="80.25" customHeight="1"/>
    <row r="10" spans="1:6" ht="80.25" customHeight="1"/>
    <row r="11" spans="1:6" ht="80.25" customHeight="1"/>
    <row r="12" spans="1:6" ht="80.25" customHeight="1"/>
    <row r="13" spans="1:6" ht="80.25" customHeight="1"/>
    <row r="14" spans="1:6" ht="80.25" customHeight="1"/>
    <row r="15" spans="1:6" ht="80.25" customHeight="1"/>
    <row r="16" spans="1:6" ht="80.25" customHeight="1"/>
    <row r="17" ht="80.25" customHeight="1"/>
  </sheetData>
  <mergeCells count="3">
    <mergeCell ref="A1:F1"/>
    <mergeCell ref="A2:F3"/>
    <mergeCell ref="A4:F4"/>
  </mergeCells>
  <dataValidations count="2">
    <dataValidation type="date" allowBlank="1" showInputMessage="1" showErrorMessage="1" sqref="A6:A17">
      <formula1>36526</formula1>
      <formula2>73415</formula2>
    </dataValidation>
    <dataValidation type="date" allowBlank="1" showInputMessage="1" showErrorMessage="1" sqref="F6:F17">
      <formula1>36526</formula1>
      <formula2>73415</formula2>
    </dataValidation>
  </dataValidations>
  <pageMargins left="0.3" right="0.3" top="0.4" bottom="0.4" header="0.3" footer="0.3"/>
  <pageSetup paperSize="9" fitToHeight="0" orientation="landscape"/>
  <headerFooter>
    <oddFooter>&amp;C&amp;P / &amp;N</oddFooter>
  </headerFooter>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Plan</vt:lpstr>
      <vt:lpstr>Bütçe</vt:lpstr>
      <vt:lpstr>Değerlendirme</vt:lpstr>
      <vt:lpstr>Bütçe!Print_Area</vt:lpstr>
      <vt:lpstr>Değerlendirme!Print_Area</vt:lpstr>
      <vt:lpstr>Plan!Print_Area</vt:lpstr>
      <vt:lpstr>Bütçe!Print_Titles</vt:lpstr>
      <vt:lpstr>Değerlendirme!Print_Titles</vt:lpstr>
      <vt:lpstr>Plan!Print_Titles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Gözden geçirilebilir bir kampanya hazırlayın</dc:title>
  <dc:subject>Plan taslağı — onay veya gözlemlenmiş sonuç değildir</dc:subject>
  <dc:creator>Editorial planning</dc:creator>
  <dc:description>Geçerli taslak, eksiksiz veya onaylanmış kampanya demek değildir. Bilinmeyen maliyetler bilinmiyor olarak kalır. Tarihler plan içindir; gerçek kanıt ve kararları ayrıca kaydedin. Toplam maliyet bağlantı, ziyaret veya sıralama tahmini değildir.</dc:description>
  <cp:lastModifiedBy>Editorial planning</cp:lastModifiedBy>
  <dcterms:created xsi:type="dcterms:W3CDTF">2026-10-26T00:00:00Z</dcterms:created>
  <dcterms:modified xsi:type="dcterms:W3CDTF">2026-10-26T00:00:00Z</dcterms:modified>
</cp:coreProperties>
</file>