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الخطة" sheetId="1" r:id="rId1"/>
    <sheet name="الميزانية" sheetId="2" r:id="rId2"/>
    <sheet name="المراجعة" sheetId="3" r:id="rId3"/>
  </sheets>
  <definedNames>
    <definedName name="_xlnm.Print_Area" localSheetId="0">الخطة!$A$1:$B$18</definedName>
    <definedName name="_xlnm.Print_Area" localSheetId="2">المراجعة!$A$1:$F$17</definedName>
    <definedName name="_xlnm.Print_Area" localSheetId="1">الميزانية!$A$1:$H$31</definedName>
    <definedName name="_xlnm.Print_Titles" localSheetId="0">الخطة!$1:$5</definedName>
    <definedName name="_xlnm.Print_Titles" localSheetId="2">المراجعة!$1:$5</definedName>
    <definedName name="_xlnm.Print_Titles" localSheetId="1">الميزانية!$1:$5</definedName>
  </definedNames>
  <calcPr calcId="124519" fullCalcOnLoad="1"/>
</workbook>
</file>

<file path=xl/sharedStrings.xml><?xml version="1.0" encoding="utf-8"?>
<sst xmlns="http://schemas.openxmlformats.org/spreadsheetml/2006/main" count="58" uniqueCount="38">
  <si>
    <t>أعدّ حملة يمكنك مراجعتها</t>
  </si>
  <si>
    <t>المسودة الصحيحة ليست حملة مكتملة أو معتمدة. تبقى التكاليف المجهولة مجهولة. التواريخ للتخطيط؛ سجّل الأدلة والقرارات الفعلية بصورة منفصلة. مجموع التكلفة لا يتنبأ بروابط أو زيارات أو ترتيب.</t>
  </si>
  <si>
    <t>املأ الخطة ثم الميزانية. التكلفة الفارغة مجهولة؛ الصفر يعني صفراً مسجلاً. المال والساعات منفصلان. يحصي الملخص المبالغ الناقصة والمجاميع المعروفة لصفوف العمل الاثني عشر. استخدم عملة واحدة وأعد إدخال القيم إن غيّرتها. استخدم المراجعة للملاحظات التي أُجريت فعلاً فقط.</t>
  </si>
  <si>
    <t>الهدف والاختيار</t>
  </si>
  <si>
    <t>مسودة تخطيط — ليست موافقة أو نتائج تمت ملاحظتها</t>
  </si>
  <si>
    <t>اسم الحملة</t>
  </si>
  <si>
    <t/>
  </si>
  <si>
    <t>فائدة القارئ والهدف</t>
  </si>
  <si>
    <t>عنوان صفحة الوجهة التي تملكها</t>
  </si>
  <si>
    <t>الجمهور والسياق</t>
  </si>
  <si>
    <t>معايير الاختيار والاستبعاد</t>
  </si>
  <si>
    <t>المسؤول</t>
  </si>
  <si>
    <t>البداية المخططة</t>
  </si>
  <si>
    <t>المراجعة المخططة</t>
  </si>
  <si>
    <t>النهاية المخططة</t>
  </si>
  <si>
    <t>بيانات البداية وطريقة الإثبات</t>
  </si>
  <si>
    <t>التوقف أو التعديل عند…</t>
  </si>
  <si>
    <t>العملة</t>
  </si>
  <si>
    <t>USD</t>
  </si>
  <si>
    <t>سقف الإنفاق</t>
  </si>
  <si>
    <t>العمل المطلوب تسليمه</t>
  </si>
  <si>
    <t>موعد التسليم المخطط</t>
  </si>
  <si>
    <t>التكلفة المقدرة</t>
  </si>
  <si>
    <t>التكلفة الملتزم بها</t>
  </si>
  <si>
    <t>الإنفاق الفعلي</t>
  </si>
  <si>
    <t>الساعات المقدرة</t>
  </si>
  <si>
    <t>أساس التقدير / ملاحظات الأدلة</t>
  </si>
  <si>
    <t>ملخص الميزانية</t>
  </si>
  <si>
    <t>المجموع الجزئي المعروف</t>
  </si>
  <si>
    <t>مبالغ غير مسجلة</t>
  </si>
  <si>
    <t>الميزانية المخططة غير المخصصة</t>
  </si>
  <si>
    <t>جميع المبالغ بالعملة المختارة. تغيير العملة لا يحوّل الأرقام. استخدم 0.50 أو 0,50 دون فواصل آلاف؛ تقبل JPY وحدات صحيحة. تبقى الساعات منفصلة ولا تُضاف إلى المال.</t>
  </si>
  <si>
    <t>تاريخ الملاحظة</t>
  </si>
  <si>
    <t>مرجع الدليل</t>
  </si>
  <si>
    <t>النتيجة الملحوظة</t>
  </si>
  <si>
    <t>القرار والسبب</t>
  </si>
  <si>
    <t>المراجع</t>
  </si>
  <si>
    <t>موعد المراجعة التالية</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</si>
</sst>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العمل المطلوب تسليمه"/>
    <tableColumn id="2" name="المسؤول"/>
    <tableColumn id="3" name="موعد التسليم المخطط"/>
    <tableColumn id="4" name="التكلفة المقدرة"/>
    <tableColumn id="5" name="التكلفة الملتزم بها"/>
    <tableColumn id="6" name="الإنفاق الفعلي"/>
    <tableColumn id="7" name="الساعات المقدرة"/>
    <tableColumn id="8" name="أساس التقدير / ملاحظات الأدلة"/>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تاريخ الملاحظة"/>
    <tableColumn id="2" name="مرجع الدليل"/>
    <tableColumn id="3" name="النتيجة الملحوظة"/>
    <tableColumn id="4" name="القرار والسبب"/>
    <tableColumn id="5" name="المراجع"/>
    <tableColumn id="6" name="موعد المراجعة التالية"/>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rightToLeft="1"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6</v>
      </c>
    </row>
    <row r="8" spans="1:2" ht="33.75" customHeight="1">
      <c r="A8" s="1" t="s">
        <v>8</v>
      </c>
      <c r="B8" s="1" t="s">
        <v>6</v>
      </c>
    </row>
    <row r="9" spans="1:2" ht="87.75" customHeight="1">
      <c r="A9" s="1" t="s">
        <v>9</v>
      </c>
      <c r="B9" s="1" t="s">
        <v>6</v>
      </c>
    </row>
    <row r="10" spans="1:2" ht="87.75" customHeight="1">
      <c r="A10" s="1" t="s">
        <v>10</v>
      </c>
      <c r="B10" s="1" t="s">
        <v>6</v>
      </c>
    </row>
    <row r="11" spans="1:2" ht="33.75" customHeight="1">
      <c r="A11" s="1" t="s">
        <v>11</v>
      </c>
      <c r="B11" s="1" t="s">
        <v>6</v>
      </c>
    </row>
    <row r="12" spans="1:2" ht="33.75" customHeight="1">
      <c r="A12" s="1" t="s">
        <v>12</v>
      </c>
      <c r="B12" s="5"/>
    </row>
    <row r="13" spans="1:2" ht="33.75" customHeight="1">
      <c r="A13" s="1" t="s">
        <v>13</v>
      </c>
      <c r="B13" s="5"/>
    </row>
    <row r="14" spans="1:2" ht="33.75" customHeight="1">
      <c r="A14" s="1" t="s">
        <v>14</v>
      </c>
      <c r="B14" s="5"/>
    </row>
    <row r="15" spans="1:2" ht="87.75" customHeight="1">
      <c r="A15" s="1" t="s">
        <v>15</v>
      </c>
      <c r="B15" s="1" t="s">
        <v>6</v>
      </c>
    </row>
    <row r="16" spans="1:2" ht="87.75" customHeight="1">
      <c r="A16" s="1" t="s">
        <v>16</v>
      </c>
      <c r="B16" s="1" t="s">
        <v>6</v>
      </c>
    </row>
    <row r="17" spans="1:2" ht="33.75" customHeight="1">
      <c r="A17" s="1" t="s">
        <v>17</v>
      </c>
      <c r="B17" s="1" t="s">
        <v>18</v>
      </c>
    </row>
    <row r="18" spans="1:2" ht="33.75" customHeight="1">
      <c r="A18" s="1" t="s">
        <v>19</v>
      </c>
      <c r="B18" s="6"/>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أدخل تاريخاً حقيقياً بين 2000 و2100." sqref="B12">
      <formula1>36526</formula1>
      <formula2>73415</formula2>
    </dataValidation>
    <dataValidation type="date" allowBlank="1" showInputMessage="1" showErrorMessage="1" error="أدخل تاريخاً حقيقياً بين 2000 و2100." sqref="B13">
      <formula1>36526</formula1>
      <formula2>73415</formula2>
    </dataValidation>
    <dataValidation type="date" allowBlank="1" showInputMessage="1" showErrorMessage="1" error="أدخل تاريخاً حقيقياً بين 2000 و2100." sqref="B14">
      <formula1>36526</formula1>
      <formula2>73415</formula2>
    </dataValidation>
    <dataValidation type="list" showInputMessage="1" showErrorMessage="1" sqref="B17">
      <formula1>"USD,EUR,GBP,TRY,JPY"</formula1>
    </dataValidation>
    <dataValidation type="custom" allowBlank="1" showInputMessage="1" showErrorMessage="1" error="أدخل مبالغ عشرية غير سالبة ضمن الحدود. تتطلب JPY أعداداً صحيحة دون فواصل آلاف."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20</v>
      </c>
      <c r="B5" s="1" t="s">
        <v>11</v>
      </c>
      <c r="C5" s="5" t="s">
        <v>21</v>
      </c>
      <c r="D5" s="6" t="s">
        <v>22</v>
      </c>
      <c r="E5" s="6" t="s">
        <v>23</v>
      </c>
      <c r="F5" s="6" t="s">
        <v>24</v>
      </c>
      <c r="G5" s="6" t="s">
        <v>25</v>
      </c>
      <c r="H5" s="1" t="s">
        <v>26</v>
      </c>
    </row>
    <row r="6" spans="1:10" ht="90" customHeight="1">
      <c r="A6" s="1"/>
      <c r="B6" s="1"/>
      <c r="C6" s="5"/>
      <c r="D6" s="6"/>
      <c r="E6" s="6"/>
      <c r="F6" s="6"/>
      <c r="G6" s="6"/>
      <c r="H6" s="1"/>
      <c r="I6">
        <f>--(COUNTA(A6:H6)&gt;0)</f>
        <v>0</v>
      </c>
      <c r="J6">
        <f>--NOT(IFERROR(OR(D6="",AND(ISNUMBER(D6),D6&gt;=0,D6&lt;=IF('الخطة'!$B$17="JPY",1000000000,10000000),ROUND(D6,IF('الخطة'!$B$17="JPY",0,2))=D6)),FALSE))+--NOT(IFERROR(OR(E6="",AND(ISNUMBER(E6),E6&gt;=0,E6&lt;=IF('الخطة'!$B$17="JPY",1000000000,10000000),ROUND(E6,IF('الخطة'!$B$17="JPY",0,2))=E6)),FALSE))+--NOT(IFERROR(OR(F6="",AND(ISNUMBER(F6),F6&gt;=0,F6&lt;=IF('الخطة'!$B$17="JPY",1000000000,10000000),ROUND(F6,IF('الخطة'!$B$17="JPY",0,2))=F6)),FALSE))+--NOT(IFERROR(OR(G6="",AND(ISNUMBER(G6),G6&gt;=0,G6&lt;=10000,ROUND(G6,2)=G6)),FALSE))+--NOT(IFERROR(OR(C6="",AND(ISNUMBER(C6),C6&gt;=DATE(2000,1,1),C6&lt;=DATE(2100,12,31),INT(C6)=C6,OR('الخطة'!$B$12="",C6&gt;='الخطة'!$B$12),OR('الخطة'!$B$14="",C6&lt;='الخطة'!$B$14))),FALSE))</f>
        <v>0</v>
      </c>
    </row>
    <row r="7" spans="1:10" ht="90" customHeight="1">
      <c r="A7" s="1"/>
      <c r="B7" s="1"/>
      <c r="C7" s="5"/>
      <c r="D7" s="6"/>
      <c r="E7" s="6"/>
      <c r="F7" s="6"/>
      <c r="G7" s="6"/>
      <c r="H7" s="1"/>
      <c r="I7">
        <f>--(COUNTA(A7:H7)&gt;0)</f>
        <v>0</v>
      </c>
      <c r="J7">
        <f>--NOT(IFERROR(OR(D7="",AND(ISNUMBER(D7),D7&gt;=0,D7&lt;=IF('الخطة'!$B$17="JPY",1000000000,10000000),ROUND(D7,IF('الخطة'!$B$17="JPY",0,2))=D7)),FALSE))+--NOT(IFERROR(OR(E7="",AND(ISNUMBER(E7),E7&gt;=0,E7&lt;=IF('الخطة'!$B$17="JPY",1000000000,10000000),ROUND(E7,IF('الخطة'!$B$17="JPY",0,2))=E7)),FALSE))+--NOT(IFERROR(OR(F7="",AND(ISNUMBER(F7),F7&gt;=0,F7&lt;=IF('الخطة'!$B$17="JPY",1000000000,10000000),ROUND(F7,IF('الخطة'!$B$17="JPY",0,2))=F7)),FALSE))+--NOT(IFERROR(OR(G7="",AND(ISNUMBER(G7),G7&gt;=0,G7&lt;=10000,ROUND(G7,2)=G7)),FALSE))+--NOT(IFERROR(OR(C7="",AND(ISNUMBER(C7),C7&gt;=DATE(2000,1,1),C7&lt;=DATE(2100,12,31),INT(C7)=C7,OR('الخطة'!$B$12="",C7&gt;='الخطة'!$B$12),OR('الخطة'!$B$14="",C7&lt;='الخطة'!$B$14))),FALSE))</f>
        <v>0</v>
      </c>
    </row>
    <row r="8" spans="1:10" ht="90" customHeight="1">
      <c r="A8" s="1"/>
      <c r="B8" s="1"/>
      <c r="C8" s="5"/>
      <c r="D8" s="6"/>
      <c r="E8" s="6"/>
      <c r="F8" s="6"/>
      <c r="G8" s="6"/>
      <c r="H8" s="1"/>
      <c r="I8">
        <f>--(COUNTA(A8:H8)&gt;0)</f>
        <v>0</v>
      </c>
      <c r="J8">
        <f>--NOT(IFERROR(OR(D8="",AND(ISNUMBER(D8),D8&gt;=0,D8&lt;=IF('الخطة'!$B$17="JPY",1000000000,10000000),ROUND(D8,IF('الخطة'!$B$17="JPY",0,2))=D8)),FALSE))+--NOT(IFERROR(OR(E8="",AND(ISNUMBER(E8),E8&gt;=0,E8&lt;=IF('الخطة'!$B$17="JPY",1000000000,10000000),ROUND(E8,IF('الخطة'!$B$17="JPY",0,2))=E8)),FALSE))+--NOT(IFERROR(OR(F8="",AND(ISNUMBER(F8),F8&gt;=0,F8&lt;=IF('الخطة'!$B$17="JPY",1000000000,10000000),ROUND(F8,IF('الخطة'!$B$17="JPY",0,2))=F8)),FALSE))+--NOT(IFERROR(OR(G8="",AND(ISNUMBER(G8),G8&gt;=0,G8&lt;=10000,ROUND(G8,2)=G8)),FALSE))+--NOT(IFERROR(OR(C8="",AND(ISNUMBER(C8),C8&gt;=DATE(2000,1,1),C8&lt;=DATE(2100,12,31),INT(C8)=C8,OR('الخطة'!$B$12="",C8&gt;='الخطة'!$B$12),OR('الخطة'!$B$14="",C8&lt;='الخطة'!$B$14))),FALSE))</f>
        <v>0</v>
      </c>
    </row>
    <row r="9" spans="1:10" ht="90" customHeight="1">
      <c r="A9" s="1"/>
      <c r="B9" s="1"/>
      <c r="C9" s="5"/>
      <c r="D9" s="6"/>
      <c r="E9" s="6"/>
      <c r="F9" s="6"/>
      <c r="G9" s="6"/>
      <c r="H9" s="1"/>
      <c r="I9">
        <f>--(COUNTA(A9:H9)&gt;0)</f>
        <v>0</v>
      </c>
      <c r="J9">
        <f>--NOT(IFERROR(OR(D9="",AND(ISNUMBER(D9),D9&gt;=0,D9&lt;=IF('الخطة'!$B$17="JPY",1000000000,10000000),ROUND(D9,IF('الخطة'!$B$17="JPY",0,2))=D9)),FALSE))+--NOT(IFERROR(OR(E9="",AND(ISNUMBER(E9),E9&gt;=0,E9&lt;=IF('الخطة'!$B$17="JPY",1000000000,10000000),ROUND(E9,IF('الخطة'!$B$17="JPY",0,2))=E9)),FALSE))+--NOT(IFERROR(OR(F9="",AND(ISNUMBER(F9),F9&gt;=0,F9&lt;=IF('الخطة'!$B$17="JPY",1000000000,10000000),ROUND(F9,IF('الخطة'!$B$17="JPY",0,2))=F9)),FALSE))+--NOT(IFERROR(OR(G9="",AND(ISNUMBER(G9),G9&gt;=0,G9&lt;=10000,ROUND(G9,2)=G9)),FALSE))+--NOT(IFERROR(OR(C9="",AND(ISNUMBER(C9),C9&gt;=DATE(2000,1,1),C9&lt;=DATE(2100,12,31),INT(C9)=C9,OR('الخطة'!$B$12="",C9&gt;='الخطة'!$B$12),OR('الخطة'!$B$14="",C9&lt;='الخطة'!$B$14))),FALSE))</f>
        <v>0</v>
      </c>
    </row>
    <row r="10" spans="1:10" ht="90" customHeight="1">
      <c r="A10" s="1"/>
      <c r="B10" s="1"/>
      <c r="C10" s="5"/>
      <c r="D10" s="6"/>
      <c r="E10" s="6"/>
      <c r="F10" s="6"/>
      <c r="G10" s="6"/>
      <c r="H10" s="1"/>
      <c r="I10">
        <f>--(COUNTA(A10:H10)&gt;0)</f>
        <v>0</v>
      </c>
      <c r="J10">
        <f>--NOT(IFERROR(OR(D10="",AND(ISNUMBER(D10),D10&gt;=0,D10&lt;=IF('الخطة'!$B$17="JPY",1000000000,10000000),ROUND(D10,IF('الخطة'!$B$17="JPY",0,2))=D10)),FALSE))+--NOT(IFERROR(OR(E10="",AND(ISNUMBER(E10),E10&gt;=0,E10&lt;=IF('الخطة'!$B$17="JPY",1000000000,10000000),ROUND(E10,IF('الخطة'!$B$17="JPY",0,2))=E10)),FALSE))+--NOT(IFERROR(OR(F10="",AND(ISNUMBER(F10),F10&gt;=0,F10&lt;=IF('الخطة'!$B$17="JPY",1000000000,10000000),ROUND(F10,IF('الخطة'!$B$17="JPY",0,2))=F10)),FALSE))+--NOT(IFERROR(OR(G10="",AND(ISNUMBER(G10),G10&gt;=0,G10&lt;=10000,ROUND(G10,2)=G10)),FALSE))+--NOT(IFERROR(OR(C10="",AND(ISNUMBER(C10),C10&gt;=DATE(2000,1,1),C10&lt;=DATE(2100,12,31),INT(C10)=C10,OR('الخطة'!$B$12="",C10&gt;='الخطة'!$B$12),OR('الخطة'!$B$14="",C10&lt;='الخطة'!$B$14))),FALSE))</f>
        <v>0</v>
      </c>
    </row>
    <row r="11" spans="1:10" ht="90" customHeight="1">
      <c r="A11" s="1"/>
      <c r="B11" s="1"/>
      <c r="C11" s="5"/>
      <c r="D11" s="6"/>
      <c r="E11" s="6"/>
      <c r="F11" s="6"/>
      <c r="G11" s="6"/>
      <c r="H11" s="1"/>
      <c r="I11">
        <f>--(COUNTA(A11:H11)&gt;0)</f>
        <v>0</v>
      </c>
      <c r="J11">
        <f>--NOT(IFERROR(OR(D11="",AND(ISNUMBER(D11),D11&gt;=0,D11&lt;=IF('الخطة'!$B$17="JPY",1000000000,10000000),ROUND(D11,IF('الخطة'!$B$17="JPY",0,2))=D11)),FALSE))+--NOT(IFERROR(OR(E11="",AND(ISNUMBER(E11),E11&gt;=0,E11&lt;=IF('الخطة'!$B$17="JPY",1000000000,10000000),ROUND(E11,IF('الخطة'!$B$17="JPY",0,2))=E11)),FALSE))+--NOT(IFERROR(OR(F11="",AND(ISNUMBER(F11),F11&gt;=0,F11&lt;=IF('الخطة'!$B$17="JPY",1000000000,10000000),ROUND(F11,IF('الخطة'!$B$17="JPY",0,2))=F11)),FALSE))+--NOT(IFERROR(OR(G11="",AND(ISNUMBER(G11),G11&gt;=0,G11&lt;=10000,ROUND(G11,2)=G11)),FALSE))+--NOT(IFERROR(OR(C11="",AND(ISNUMBER(C11),C11&gt;=DATE(2000,1,1),C11&lt;=DATE(2100,12,31),INT(C11)=C11,OR('الخطة'!$B$12="",C11&gt;='الخطة'!$B$12),OR('الخطة'!$B$14="",C11&lt;='الخطة'!$B$14))),FALSE))</f>
        <v>0</v>
      </c>
    </row>
    <row r="12" spans="1:10" ht="90" customHeight="1">
      <c r="A12" s="1"/>
      <c r="B12" s="1"/>
      <c r="C12" s="5"/>
      <c r="D12" s="6"/>
      <c r="E12" s="6"/>
      <c r="F12" s="6"/>
      <c r="G12" s="6"/>
      <c r="H12" s="1"/>
      <c r="I12">
        <f>--(COUNTA(A12:H12)&gt;0)</f>
        <v>0</v>
      </c>
      <c r="J12">
        <f>--NOT(IFERROR(OR(D12="",AND(ISNUMBER(D12),D12&gt;=0,D12&lt;=IF('الخطة'!$B$17="JPY",1000000000,10000000),ROUND(D12,IF('الخطة'!$B$17="JPY",0,2))=D12)),FALSE))+--NOT(IFERROR(OR(E12="",AND(ISNUMBER(E12),E12&gt;=0,E12&lt;=IF('الخطة'!$B$17="JPY",1000000000,10000000),ROUND(E12,IF('الخطة'!$B$17="JPY",0,2))=E12)),FALSE))+--NOT(IFERROR(OR(F12="",AND(ISNUMBER(F12),F12&gt;=0,F12&lt;=IF('الخطة'!$B$17="JPY",1000000000,10000000),ROUND(F12,IF('الخطة'!$B$17="JPY",0,2))=F12)),FALSE))+--NOT(IFERROR(OR(G12="",AND(ISNUMBER(G12),G12&gt;=0,G12&lt;=10000,ROUND(G12,2)=G12)),FALSE))+--NOT(IFERROR(OR(C12="",AND(ISNUMBER(C12),C12&gt;=DATE(2000,1,1),C12&lt;=DATE(2100,12,31),INT(C12)=C12,OR('الخطة'!$B$12="",C12&gt;='الخطة'!$B$12),OR('الخطة'!$B$14="",C12&lt;='الخطة'!$B$14))),FALSE))</f>
        <v>0</v>
      </c>
    </row>
    <row r="13" spans="1:10" ht="90" customHeight="1">
      <c r="A13" s="1"/>
      <c r="B13" s="1"/>
      <c r="C13" s="5"/>
      <c r="D13" s="6"/>
      <c r="E13" s="6"/>
      <c r="F13" s="6"/>
      <c r="G13" s="6"/>
      <c r="H13" s="1"/>
      <c r="I13">
        <f>--(COUNTA(A13:H13)&gt;0)</f>
        <v>0</v>
      </c>
      <c r="J13">
        <f>--NOT(IFERROR(OR(D13="",AND(ISNUMBER(D13),D13&gt;=0,D13&lt;=IF('الخطة'!$B$17="JPY",1000000000,10000000),ROUND(D13,IF('الخطة'!$B$17="JPY",0,2))=D13)),FALSE))+--NOT(IFERROR(OR(E13="",AND(ISNUMBER(E13),E13&gt;=0,E13&lt;=IF('الخطة'!$B$17="JPY",1000000000,10000000),ROUND(E13,IF('الخطة'!$B$17="JPY",0,2))=E13)),FALSE))+--NOT(IFERROR(OR(F13="",AND(ISNUMBER(F13),F13&gt;=0,F13&lt;=IF('الخطة'!$B$17="JPY",1000000000,10000000),ROUND(F13,IF('الخطة'!$B$17="JPY",0,2))=F13)),FALSE))+--NOT(IFERROR(OR(G13="",AND(ISNUMBER(G13),G13&gt;=0,G13&lt;=10000,ROUND(G13,2)=G13)),FALSE))+--NOT(IFERROR(OR(C13="",AND(ISNUMBER(C13),C13&gt;=DATE(2000,1,1),C13&lt;=DATE(2100,12,31),INT(C13)=C13,OR('الخطة'!$B$12="",C13&gt;='الخطة'!$B$12),OR('الخطة'!$B$14="",C13&lt;='الخطة'!$B$14))),FALSE))</f>
        <v>0</v>
      </c>
    </row>
    <row r="14" spans="1:10" ht="90" customHeight="1">
      <c r="A14" s="1"/>
      <c r="B14" s="1"/>
      <c r="C14" s="5"/>
      <c r="D14" s="6"/>
      <c r="E14" s="6"/>
      <c r="F14" s="6"/>
      <c r="G14" s="6"/>
      <c r="H14" s="1"/>
      <c r="I14">
        <f>--(COUNTA(A14:H14)&gt;0)</f>
        <v>0</v>
      </c>
      <c r="J14">
        <f>--NOT(IFERROR(OR(D14="",AND(ISNUMBER(D14),D14&gt;=0,D14&lt;=IF('الخطة'!$B$17="JPY",1000000000,10000000),ROUND(D14,IF('الخطة'!$B$17="JPY",0,2))=D14)),FALSE))+--NOT(IFERROR(OR(E14="",AND(ISNUMBER(E14),E14&gt;=0,E14&lt;=IF('الخطة'!$B$17="JPY",1000000000,10000000),ROUND(E14,IF('الخطة'!$B$17="JPY",0,2))=E14)),FALSE))+--NOT(IFERROR(OR(F14="",AND(ISNUMBER(F14),F14&gt;=0,F14&lt;=IF('الخطة'!$B$17="JPY",1000000000,10000000),ROUND(F14,IF('الخطة'!$B$17="JPY",0,2))=F14)),FALSE))+--NOT(IFERROR(OR(G14="",AND(ISNUMBER(G14),G14&gt;=0,G14&lt;=10000,ROUND(G14,2)=G14)),FALSE))+--NOT(IFERROR(OR(C14="",AND(ISNUMBER(C14),C14&gt;=DATE(2000,1,1),C14&lt;=DATE(2100,12,31),INT(C14)=C14,OR('الخطة'!$B$12="",C14&gt;='الخطة'!$B$12),OR('الخطة'!$B$14="",C14&lt;='الخطة'!$B$14))),FALSE))</f>
        <v>0</v>
      </c>
    </row>
    <row r="15" spans="1:10" ht="90" customHeight="1">
      <c r="A15" s="1"/>
      <c r="B15" s="1"/>
      <c r="C15" s="5"/>
      <c r="D15" s="6"/>
      <c r="E15" s="6"/>
      <c r="F15" s="6"/>
      <c r="G15" s="6"/>
      <c r="H15" s="1"/>
      <c r="I15">
        <f>--(COUNTA(A15:H15)&gt;0)</f>
        <v>0</v>
      </c>
      <c r="J15">
        <f>--NOT(IFERROR(OR(D15="",AND(ISNUMBER(D15),D15&gt;=0,D15&lt;=IF('الخطة'!$B$17="JPY",1000000000,10000000),ROUND(D15,IF('الخطة'!$B$17="JPY",0,2))=D15)),FALSE))+--NOT(IFERROR(OR(E15="",AND(ISNUMBER(E15),E15&gt;=0,E15&lt;=IF('الخطة'!$B$17="JPY",1000000000,10000000),ROUND(E15,IF('الخطة'!$B$17="JPY",0,2))=E15)),FALSE))+--NOT(IFERROR(OR(F15="",AND(ISNUMBER(F15),F15&gt;=0,F15&lt;=IF('الخطة'!$B$17="JPY",1000000000,10000000),ROUND(F15,IF('الخطة'!$B$17="JPY",0,2))=F15)),FALSE))+--NOT(IFERROR(OR(G15="",AND(ISNUMBER(G15),G15&gt;=0,G15&lt;=10000,ROUND(G15,2)=G15)),FALSE))+--NOT(IFERROR(OR(C15="",AND(ISNUMBER(C15),C15&gt;=DATE(2000,1,1),C15&lt;=DATE(2100,12,31),INT(C15)=C15,OR('الخطة'!$B$12="",C15&gt;='الخطة'!$B$12),OR('الخطة'!$B$14="",C15&lt;='الخطة'!$B$14))),FALSE))</f>
        <v>0</v>
      </c>
    </row>
    <row r="16" spans="1:10" ht="90" customHeight="1">
      <c r="A16" s="1"/>
      <c r="B16" s="1"/>
      <c r="C16" s="5"/>
      <c r="D16" s="6"/>
      <c r="E16" s="6"/>
      <c r="F16" s="6"/>
      <c r="G16" s="6"/>
      <c r="H16" s="1"/>
      <c r="I16">
        <f>--(COUNTA(A16:H16)&gt;0)</f>
        <v>0</v>
      </c>
      <c r="J16">
        <f>--NOT(IFERROR(OR(D16="",AND(ISNUMBER(D16),D16&gt;=0,D16&lt;=IF('الخطة'!$B$17="JPY",1000000000,10000000),ROUND(D16,IF('الخطة'!$B$17="JPY",0,2))=D16)),FALSE))+--NOT(IFERROR(OR(E16="",AND(ISNUMBER(E16),E16&gt;=0,E16&lt;=IF('الخطة'!$B$17="JPY",1000000000,10000000),ROUND(E16,IF('الخطة'!$B$17="JPY",0,2))=E16)),FALSE))+--NOT(IFERROR(OR(F16="",AND(ISNUMBER(F16),F16&gt;=0,F16&lt;=IF('الخطة'!$B$17="JPY",1000000000,10000000),ROUND(F16,IF('الخطة'!$B$17="JPY",0,2))=F16)),FALSE))+--NOT(IFERROR(OR(G16="",AND(ISNUMBER(G16),G16&gt;=0,G16&lt;=10000,ROUND(G16,2)=G16)),FALSE))+--NOT(IFERROR(OR(C16="",AND(ISNUMBER(C16),C16&gt;=DATE(2000,1,1),C16&lt;=DATE(2100,12,31),INT(C16)=C16,OR('الخطة'!$B$12="",C16&gt;='الخطة'!$B$12),OR('الخطة'!$B$14="",C16&lt;='الخطة'!$B$14))),FALSE))</f>
        <v>0</v>
      </c>
    </row>
    <row r="17" spans="1:10" ht="90" customHeight="1">
      <c r="A17" s="1"/>
      <c r="B17" s="1"/>
      <c r="C17" s="5"/>
      <c r="D17" s="6"/>
      <c r="E17" s="6"/>
      <c r="F17" s="6"/>
      <c r="G17" s="6"/>
      <c r="H17" s="1"/>
      <c r="I17">
        <f>--(COUNTA(A17:H17)&gt;0)</f>
        <v>0</v>
      </c>
      <c r="J17">
        <f>--NOT(IFERROR(OR(D17="",AND(ISNUMBER(D17),D17&gt;=0,D17&lt;=IF('الخطة'!$B$17="JPY",1000000000,10000000),ROUND(D17,IF('الخطة'!$B$17="JPY",0,2))=D17)),FALSE))+--NOT(IFERROR(OR(E17="",AND(ISNUMBER(E17),E17&gt;=0,E17&lt;=IF('الخطة'!$B$17="JPY",1000000000,10000000),ROUND(E17,IF('الخطة'!$B$17="JPY",0,2))=E17)),FALSE))+--NOT(IFERROR(OR(F17="",AND(ISNUMBER(F17),F17&gt;=0,F17&lt;=IF('الخطة'!$B$17="JPY",1000000000,10000000),ROUND(F17,IF('الخطة'!$B$17="JPY",0,2))=F17)),FALSE))+--NOT(IFERROR(OR(G17="",AND(ISNUMBER(G17),G17&gt;=0,G17&lt;=10000,ROUND(G17,2)=G17)),FALSE))+--NOT(IFERROR(OR(C17="",AND(ISNUMBER(C17),C17&gt;=DATE(2000,1,1),C17&lt;=DATE(2100,12,31),INT(C17)=C17,OR('الخطة'!$B$12="",C17&gt;='الخطة'!$B$12),OR('الخطة'!$B$14="",C17&lt;='الخطة'!$B$14))),FALSE))</f>
        <v>0</v>
      </c>
    </row>
    <row r="20" spans="1:10" ht="38.25" customHeight="1">
      <c r="A20" s="2" t="s">
        <v>27</v>
      </c>
      <c r="B20" s="2"/>
      <c r="C20" s="2"/>
      <c r="D20" s="2"/>
      <c r="E20" s="2"/>
      <c r="F20" s="2"/>
      <c r="G20" s="2"/>
      <c r="H20" s="2"/>
      <c r="J20">
        <f>IFERROR(SUM(J6:J17)+--NOT(IFERROR(OR('الخطة'!$B$18="",AND(ISNUMBER('الخطة'!$B$18),'الخطة'!$B$18&gt;=0,'الخطة'!$B$18&lt;=IF('الخطة'!$B$17="JPY",1000000000,10000000),ROUND('الخطة'!$B$18,IF('الخطة'!$B$17="JPY",0,2))='الخطة'!$B$18)),FALSE))+--NOT(OR('الخطة'!$B$17="USD",'الخطة'!$B$17="EUR",'الخطة'!$B$17="GBP",'الخطة'!$B$17="TRY",'الخطة'!$B$17="JPY"))+--NOT(IFERROR(OR('الخطة'!$B$12="",AND(ISNUMBER('الخطة'!$B$12),'الخطة'!$B$12&gt;=DATE(2000,1,1),'الخطة'!$B$12&lt;=DATE(2100,12,31),INT('الخطة'!$B$12)='الخطة'!$B$12)),FALSE))+--NOT(IFERROR(OR('الخطة'!$B$13="",AND(ISNUMBER('الخطة'!$B$13),'الخطة'!$B$13&gt;=DATE(2000,1,1),'الخطة'!$B$13&lt;=DATE(2100,12,31),INT('الخطة'!$B$13)='الخطة'!$B$13)),FALSE))+--NOT(IFERROR(OR('الخطة'!$B$14="",AND(ISNUMBER('الخطة'!$B$14),'الخطة'!$B$14&gt;=DATE(2000,1,1),'الخطة'!$B$14&lt;=DATE(2100,12,31),INT('الخطة'!$B$14)='الخطة'!$B$14)),FALSE))+--AND('الخطة'!$B$12&lt;&gt;"",'الخطة'!$B$13&lt;&gt;"",'الخطة'!$B$12&gt;'الخطة'!$B$13)+--AND('الخطة'!$B$13&lt;&gt;"",'الخطة'!$B$14&lt;&gt;"",'الخطة'!$B$13&gt;'الخطة'!$B$14)+--AND('الخطة'!$B$12&lt;&gt;"",'الخطة'!$B$14&lt;&gt;"",'الخطة'!$B$12&gt;'الخطة'!$B$14),1)</f>
        <v>0</v>
      </c>
    </row>
    <row r="22" spans="1:10">
      <c r="A22" s="1" t="s">
        <v>17</v>
      </c>
      <c r="B22" s="1" t="str">
        <f>'الخطة'!$B$17</f>
        <v>USD</v>
      </c>
      <c r="D22" s="4" t="s">
        <v>22</v>
      </c>
      <c r="E22" s="4" t="s">
        <v>23</v>
      </c>
      <c r="F22" s="4" t="s">
        <v>24</v>
      </c>
      <c r="G22" s="4" t="s">
        <v>25</v>
      </c>
    </row>
    <row r="23" spans="1:10">
      <c r="A23" s="1" t="s">
        <v>28</v>
      </c>
      <c r="B23" s="1"/>
      <c r="C23" s="1"/>
      <c r="D23" s="6">
        <f>IF($J$20&gt;0,"",ROUND(SUM(D6:D17),IF('الخطة'!$B$17="JPY",0,2)))</f>
        <v>0</v>
      </c>
      <c r="E23" s="6">
        <f>IF($J$20&gt;0,"",ROUND(SUM(E6:E17),IF('الخطة'!$B$17="JPY",0,2)))</f>
        <v>0</v>
      </c>
      <c r="F23" s="6">
        <f>IF($J$20&gt;0,"",ROUND(SUM(F6:F17),IF('الخطة'!$B$17="JPY",0,2)))</f>
        <v>0</v>
      </c>
      <c r="G23" s="6">
        <f>IF($J$20&gt;0,"",ROUND(SUM(G6:G17),2))</f>
        <v>0</v>
      </c>
    </row>
    <row r="24" spans="1:10">
      <c r="A24" s="1" t="s">
        <v>29</v>
      </c>
      <c r="B24" s="1"/>
      <c r="C24" s="1"/>
      <c r="D24" s="6">
        <f>SUM(I6:I17)-COUNT(D6:D17)</f>
        <v>0</v>
      </c>
      <c r="E24" s="6">
        <f>SUM(I6:I17)-COUNT(E6:E17)</f>
        <v>0</v>
      </c>
      <c r="F24" s="6">
        <f>SUM(I6:I17)-COUNT(F6:F17)</f>
        <v>0</v>
      </c>
      <c r="G24" s="6">
        <f>SUM(I6:I17)-COUNT(G6:G17)</f>
        <v>0</v>
      </c>
    </row>
    <row r="25" spans="1:10">
      <c r="A25" s="1" t="s">
        <v>30</v>
      </c>
      <c r="B25" s="1"/>
      <c r="C25" s="1"/>
      <c r="D25" s="6">
        <f>IF(OR($J$20&gt;0,'الخطة'!$B$18="",D24&gt;0,SUM(I6:I17)=0),"",ROUND('الخطة'!$B$18-D23,IF('الخطة'!$B$17="JPY",0,2)))</f>
        <v/>
      </c>
    </row>
    <row r="26" spans="1:10" ht="68.25" customHeight="1">
      <c r="A26" s="3">
        <f>IF($J$20&gt;0,"راجع هذه المدخلات",IF(AND(ISNUMBER(D25),D25&lt;0),"تتجاوز التكلفة المخططة المكتملة سقف الإنفاق. عدّل نطاق العمل أو احصل على ميزانية معتمدة جديدة قبل الالتزام.",""))</f>
        <v/>
      </c>
      <c r="B26" s="3"/>
      <c r="C26" s="3"/>
      <c r="D26" s="3"/>
      <c r="E26" s="3"/>
      <c r="F26" s="3"/>
      <c r="G26" s="3"/>
      <c r="H26" s="3"/>
    </row>
    <row r="27" spans="1:10" ht="38.25" customHeight="1">
      <c r="A27" s="3" t="s">
        <v>31</v>
      </c>
      <c r="B27" s="3"/>
      <c r="C27" s="3"/>
      <c r="D27" s="3"/>
      <c r="E27" s="3"/>
      <c r="F27" s="3"/>
      <c r="G27" s="3"/>
      <c r="H27" s="3"/>
    </row>
    <row r="28" spans="1:10" ht="27.75" customHeight="1">
      <c r="A28" s="3"/>
      <c r="B28" s="3"/>
      <c r="C28" s="3"/>
      <c r="D28" s="3"/>
      <c r="E28" s="3"/>
      <c r="F28" s="3"/>
      <c r="G28" s="3"/>
      <c r="H28" s="3"/>
    </row>
    <row r="30" spans="1:10" ht="38.25" customHeight="1">
      <c r="A30" s="3" t="s">
        <v>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AND(C6&lt;&gt;"",OR(AND('الخطة'!$B$12&lt;&gt;"",C6&lt;'الخطة'!$B$12),AND('الخطة'!$B$14&lt;&gt;"",C6&gt;'الخطة'!$B$14)))</formula>
    </cfRule>
  </conditionalFormatting>
  <conditionalFormatting sqref="D6:D17">
    <cfRule type="expression" dxfId="0" priority="2">
      <formula>NOT(IFERROR(OR(D6="",AND(ISNUMBER(D6),D6&gt;=0,D6&lt;=IF('الخطة'!$B$17="JPY",1000000000,10000000),ROUND(D6,IF('الخطة'!$B$17="JPY",0,2))=D6)),FALSE))</formula>
    </cfRule>
    <cfRule type="expression" dxfId="1" priority="3">
      <formula>'الخطة'!$B$17="JPY"</formula>
    </cfRule>
  </conditionalFormatting>
  <conditionalFormatting sqref="E6:E17">
    <cfRule type="expression" dxfId="0" priority="4">
      <formula>NOT(IFERROR(OR(E6="",AND(ISNUMBER(E6),E6&gt;=0,E6&lt;=IF('الخطة'!$B$17="JPY",1000000000,10000000),ROUND(E6,IF('الخطة'!$B$17="JPY",0,2))=E6)),FALSE))</formula>
    </cfRule>
    <cfRule type="expression" dxfId="1" priority="5">
      <formula>'الخطة'!$B$17="JPY"</formula>
    </cfRule>
  </conditionalFormatting>
  <conditionalFormatting sqref="F6:F17">
    <cfRule type="expression" dxfId="0" priority="6">
      <formula>NOT(IFERROR(OR(F6="",AND(ISNUMBER(F6),F6&gt;=0,F6&lt;=IF('الخطة'!$B$17="JPY",1000000000,10000000),ROUND(F6,IF('الخطة'!$B$17="JPY",0,2))=F6)),FALSE))</formula>
    </cfRule>
    <cfRule type="expression" dxfId="1" priority="7">
      <formula>'الخطة'!$B$17="JPY"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أدخل مبالغ عشرية غير سالبة ضمن الحدود. تتطلب JPY أعداداً صحيحة دون فواصل آلاف." sqref="D6:D17">
      <formula1>IFERROR(OR(D6="",AND(ISNUMBER(D6),D6&gt;=0,D6&lt;=IF('الخطة'!$B$17="JPY",1000000000,10000000),ROUND(D6,IF('الخطة'!$B$17="JPY",0,2))=D6)),FALSE)</formula1>
    </dataValidation>
    <dataValidation type="custom" allowBlank="1" showInputMessage="1" showErrorMessage="1" error="أدخل مبالغ عشرية غير سالبة ضمن الحدود. تتطلب JPY أعداداً صحيحة دون فواصل آلاف." sqref="E6:E17">
      <formula1>IFERROR(OR(E6="",AND(ISNUMBER(E6),E6&gt;=0,E6&lt;=IF('الخطة'!$B$17="JPY",1000000000,10000000),ROUND(E6,IF('الخطة'!$B$17="JPY",0,2))=E6)),FALSE)</formula1>
    </dataValidation>
    <dataValidation type="custom" allowBlank="1" showInputMessage="1" showErrorMessage="1" error="أدخل مبالغ عشرية غير سالبة ضمن الحدود. تتطلب JPY أعداداً صحيحة دون فواصل آلاف." sqref="F6:F17">
      <formula1>IFERROR(OR(F6="",AND(ISNUMBER(F6),F6&gt;=0,F6&lt;=IF('الخطة'!$B$17="JPY",1000000000,10000000),ROUND(F6,IF('الخطة'!$B$17="JPY",0,2))=F6)),FALSE)</formula1>
    </dataValidation>
    <dataValidation type="custom" allowBlank="1" showInputMessage="1" showErrorMessage="1" error="أدخل مبالغ عشرية غير سالبة ضمن الحدود. تتطلب JPY أعداداً صحيحة دون فواصل آلاف."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32</v>
      </c>
      <c r="B5" s="1" t="s">
        <v>33</v>
      </c>
      <c r="C5" s="1" t="s">
        <v>34</v>
      </c>
      <c r="D5" s="1" t="s">
        <v>35</v>
      </c>
      <c r="E5" s="1" t="s">
        <v>36</v>
      </c>
      <c r="F5" s="5" t="s">
        <v>37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الخطة</vt:lpstr>
      <vt:lpstr>الميزانية</vt:lpstr>
      <vt:lpstr>المراجعة</vt:lpstr>
      <vt:lpstr>الخطة!Print_Area</vt:lpstr>
      <vt:lpstr>المراجعة!Print_Area</vt:lpstr>
      <vt:lpstr>الميزانية!Print_Area</vt:lpstr>
      <vt:lpstr>الخطة!Print_Titles</vt:lpstr>
      <vt:lpstr>المراجعة!Print_Titles</vt:lpstr>
      <vt:lpstr>الميزانية!Print_Titles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أعدّ حملة يمكنك مراجعتها</dc:title>
  <dc:subject>مسودة تخطيط — ليست موافقة أو نتائج تمت ملاحظتها</dc:subject>
  <dc:creator>Editorial planning</dc:creator>
  <dc:description>المسودة الصحيحة ليست حملة مكتملة أو معتمدة. تبقى التكاليف المجهولة مجهولة. التواريخ للتخطيط؛ سجّل الأدلة والقرارات الفعلية بصورة منفصلة. مجموع التكلفة لا يتنبأ بروابط أو زيارات أو ترتيب.</dc:description>
  <cp:lastModifiedBy>Editorial planning</cp:lastModifiedBy>
  <dcterms:created xsi:type="dcterms:W3CDTF">2026-10-26T00:00:00Z</dcterms:created>
  <dcterms:modified xsi:type="dcterms:W3CDTF">2026-10-26T00:00:00Z</dcterms:modified>
</cp:coreProperties>
</file>